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111A42A9-558D-40DA-8539-A0C39ECB7B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6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H20" i="1"/>
  <c r="M14" i="1"/>
  <c r="M15" i="1"/>
  <c r="H23" i="1"/>
  <c r="H14" i="1"/>
  <c r="H24" i="1"/>
  <c r="H15" i="1"/>
  <c r="H16" i="1"/>
  <c r="H17" i="1"/>
  <c r="H18" i="1"/>
  <c r="H25" i="1" l="1"/>
  <c r="H26" i="1" l="1"/>
  <c r="H29" i="1" s="1"/>
  <c r="H28" i="1" l="1"/>
  <c r="H32" i="1"/>
  <c r="H33" i="1"/>
  <c r="H37" i="1" l="1"/>
  <c r="H39" i="1" s="1"/>
  <c r="H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roberto</author>
  </authors>
  <commentList>
    <comment ref="G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13   Ingresos como Contribuyente 
26   Ingresos percibidos en especie
707 El 13% de las facturas emitidas (resta)
42   Ingreso presunto por anticréticos
23   Aportes pagados  (resta)</t>
        </r>
      </text>
    </comment>
  </commentList>
</comments>
</file>

<file path=xl/sharedStrings.xml><?xml version="1.0" encoding="utf-8"?>
<sst xmlns="http://schemas.openxmlformats.org/spreadsheetml/2006/main" count="46" uniqueCount="46">
  <si>
    <t>a</t>
  </si>
  <si>
    <t>b</t>
  </si>
  <si>
    <t>c</t>
  </si>
  <si>
    <t>d</t>
  </si>
  <si>
    <t>e</t>
  </si>
  <si>
    <t>Nro de orden</t>
  </si>
  <si>
    <t>NIT</t>
  </si>
  <si>
    <t>Mes</t>
  </si>
  <si>
    <t>Año</t>
  </si>
  <si>
    <t>Fecha</t>
  </si>
  <si>
    <t>(A) CABECERA DE LA DECLARACIÓN JURADA</t>
  </si>
  <si>
    <t>(C)</t>
  </si>
  <si>
    <t>Importe mes I</t>
  </si>
  <si>
    <t>Importe mes II</t>
  </si>
  <si>
    <t>Importe mes III</t>
  </si>
  <si>
    <t>Cod</t>
  </si>
  <si>
    <t>Ingresos percibidos</t>
  </si>
  <si>
    <t>Impuesto determinado (13+26-707+42-23)*0.13</t>
  </si>
  <si>
    <t>(D)</t>
  </si>
  <si>
    <t>DETERMINACIÓN DEL SALDO DEFINITIVO A FACVOR DEL FISCO DEL CONTRIB</t>
  </si>
  <si>
    <t>a Impuesto Contenido en Notas Fiscales según formulario adjunto (C693 F.110 )</t>
  </si>
  <si>
    <t xml:space="preserve">b 13%de dos Salarios Mínimos Nacionales por Mes </t>
  </si>
  <si>
    <t>c Saldo a Favor del Contribuyente en el Periodo ((C781 +C794 )-C909 );Si &gt;0</t>
  </si>
  <si>
    <t>d Impuesto Calculado en el periodo (C909- (C781 +C794 ));SI &gt;0</t>
  </si>
  <si>
    <t xml:space="preserve">e Saldo a Favor del Contribuyente del Período Anterior Actualizado </t>
  </si>
  <si>
    <t>f Saldo a Favor del Contribuyente para el siguiente período (C693 +C635 C1001 ;Si &gt;0)</t>
  </si>
  <si>
    <t>g Saldo a Favor del Fisco (C1001 C693 635;si &gt;0)</t>
  </si>
  <si>
    <t>h Pagos a Cuenta realizados en DD.JJ. y /o Boletas de Pago correspondientes al período que se declar</t>
  </si>
  <si>
    <t>i Saldo de Pagos a Cuenta del periodo anterior a compensar (C747 del Formulario del periodo anterior</t>
  </si>
  <si>
    <t>k Saldo a favor del fisco después de compensar pagos a cuenta (C1002 C622 -C640 ;Si &gt;0)</t>
  </si>
  <si>
    <t>m Saldo de Pagos a cuenta 5%por compras a contribuyentes del SIETE -RG (C467 del periodo anterior )</t>
  </si>
  <si>
    <t xml:space="preserve">n Saldo a favor de contribuyente después de compensar pagos a cuenta 5%por compras a contribuyentes </t>
  </si>
  <si>
    <t>o Saldo a favor del Fisco (C468 -C465 -C466 ;Si &gt;0)</t>
  </si>
  <si>
    <t>p Pago en Valores (Sujeto a Verificación y Confirmación por el SIN )</t>
  </si>
  <si>
    <t>q Pago en Efectivo (C996 C677 );Si &gt;0</t>
  </si>
  <si>
    <t xml:space="preserve">l Pago a cuenta del 5%por compras en el periodo a contribuyentes del SIETE- RG ;según D.S. 4298(C465 </t>
  </si>
  <si>
    <t>j Saldo por Pagos a Cuenta a favor del Contribuyente para el siguiente periodo (C622 +C640 -C1002 ;SiZ0)</t>
  </si>
  <si>
    <t>FORMULARIO 610 VERSIÓN 4</t>
  </si>
  <si>
    <t>REGIMEN COMPLEMENTARIO DEL IVA - CONTRIBUYENTE DIRECTO</t>
  </si>
  <si>
    <t>total facts 110</t>
  </si>
  <si>
    <t>SMN</t>
  </si>
  <si>
    <t>NO MODIFICAR</t>
  </si>
  <si>
    <t>están con fórmula</t>
  </si>
  <si>
    <t>total ingresos</t>
  </si>
  <si>
    <t>DETERMINACION DE LA BASE IMPONIBLE Y DEL IMPUESTO</t>
  </si>
  <si>
    <t>AÑADIR DATOS AUXILIARES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</si>
</sst>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color theme="1"/>
      <name val="Tahoma"/>
      <family val="2"/>
    </font>
    <font>
      <b/>
      <sz val="10"/>
      <color theme="4" tint="-0.499984740745262"/>
      <name val="Tahoma"/>
      <family val="2"/>
    </font>
    <font>
      <b/>
      <sz val="10"/>
      <color theme="1"/>
      <name val="Tahoma"/>
      <family val="2"/>
    </font>
    <font>
      <sz val="9"/>
      <color theme="1"/>
      <name val="Tahoma"/>
      <family val="2"/>
    </font>
    <font>
      <sz val="9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3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4" xfId="0" applyFont="1" applyBorder="1"/>
    <xf numFmtId="0" fontId="2" fillId="2" borderId="14" xfId="0" applyFont="1" applyFill="1" applyBorder="1"/>
    <xf numFmtId="1" fontId="2" fillId="2" borderId="14" xfId="0" applyNumberFormat="1" applyFont="1" applyFill="1" applyBorder="1"/>
    <xf numFmtId="1" fontId="2" fillId="4" borderId="14" xfId="0" applyNumberFormat="1" applyFont="1" applyFill="1" applyBorder="1"/>
    <xf numFmtId="0" fontId="2" fillId="0" borderId="11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15" xfId="0" applyFont="1" applyBorder="1"/>
    <xf numFmtId="0" fontId="2" fillId="4" borderId="0" xfId="0" applyFont="1" applyFill="1"/>
    <xf numFmtId="0" fontId="2" fillId="5" borderId="0" xfId="0" applyFont="1" applyFill="1"/>
    <xf numFmtId="1" fontId="2" fillId="0" borderId="0" xfId="0" applyNumberFormat="1" applyFont="1"/>
    <xf numFmtId="1" fontId="2" fillId="0" borderId="5" xfId="0" applyNumberFormat="1" applyFont="1" applyBorder="1"/>
    <xf numFmtId="1" fontId="5" fillId="0" borderId="14" xfId="0" applyNumberFormat="1" applyFont="1" applyBorder="1" applyAlignment="1">
      <alignment wrapText="1"/>
    </xf>
    <xf numFmtId="1" fontId="2" fillId="0" borderId="0" xfId="0" applyNumberFormat="1" applyFont="1" applyBorder="1"/>
    <xf numFmtId="1" fontId="2" fillId="4" borderId="13" xfId="0" applyNumberFormat="1" applyFont="1" applyFill="1" applyBorder="1"/>
    <xf numFmtId="1" fontId="2" fillId="0" borderId="2" xfId="0" applyNumberFormat="1" applyFont="1" applyBorder="1"/>
    <xf numFmtId="1" fontId="2" fillId="2" borderId="15" xfId="0" applyNumberFormat="1" applyFont="1" applyFill="1" applyBorder="1"/>
    <xf numFmtId="1" fontId="2" fillId="4" borderId="15" xfId="0" applyNumberFormat="1" applyFont="1" applyFill="1" applyBorder="1"/>
    <xf numFmtId="1" fontId="2" fillId="0" borderId="15" xfId="0" applyNumberFormat="1" applyFont="1" applyBorder="1"/>
    <xf numFmtId="1" fontId="2" fillId="3" borderId="15" xfId="0" applyNumberFormat="1" applyFont="1" applyFill="1" applyBorder="1"/>
    <xf numFmtId="0" fontId="2" fillId="3" borderId="0" xfId="0" applyFont="1" applyFill="1"/>
    <xf numFmtId="1" fontId="2" fillId="0" borderId="5" xfId="0" applyNumberFormat="1" applyFont="1" applyFill="1" applyBorder="1"/>
    <xf numFmtId="1" fontId="2" fillId="0" borderId="7" xfId="0" applyNumberFormat="1" applyFont="1" applyFill="1" applyBorder="1"/>
    <xf numFmtId="1" fontId="2" fillId="0" borderId="10" xfId="0" applyNumberFormat="1" applyFont="1" applyFill="1" applyBorder="1"/>
    <xf numFmtId="1" fontId="2" fillId="0" borderId="12" xfId="0" applyNumberFormat="1" applyFont="1" applyBorder="1"/>
    <xf numFmtId="0" fontId="6" fillId="0" borderId="0" xfId="0" applyFont="1"/>
    <xf numFmtId="0" fontId="6" fillId="0" borderId="4" xfId="0" applyFont="1" applyFill="1" applyBorder="1"/>
    <xf numFmtId="0" fontId="6" fillId="0" borderId="0" xfId="0" applyFont="1" applyFill="1" applyBorder="1"/>
    <xf numFmtId="0" fontId="6" fillId="0" borderId="9" xfId="0" applyFont="1" applyFill="1" applyBorder="1"/>
    <xf numFmtId="0" fontId="6" fillId="0" borderId="4" xfId="0" applyFont="1" applyBorder="1"/>
    <xf numFmtId="0" fontId="6" fillId="0" borderId="14" xfId="0" applyFont="1" applyBorder="1"/>
    <xf numFmtId="0" fontId="6" fillId="0" borderId="0" xfId="0" applyFont="1" applyBorder="1"/>
    <xf numFmtId="0" fontId="6" fillId="0" borderId="1" xfId="0" applyFont="1" applyBorder="1"/>
    <xf numFmtId="0" fontId="6" fillId="0" borderId="15" xfId="0" applyFont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210671</xdr:colOff>
      <xdr:row>9</xdr:row>
      <xdr:rowOff>161364</xdr:rowOff>
    </xdr:from>
    <xdr:to>
      <xdr:col>0</xdr:col>
      <xdr:colOff>551329</xdr:colOff>
      <xdr:row>26</xdr:row>
      <xdr:rowOff>13448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rot="16200000">
          <a:off x="-902788" y="2618714"/>
          <a:ext cx="2567575" cy="340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BO" sz="24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Formulario</a:t>
          </a:r>
          <a:r>
            <a:rPr lang="es-BO" sz="2400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610</a:t>
          </a:r>
          <a:endParaRPr lang="es-BO" sz="24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9"/>
  <sheetViews>
    <sheetView showGridLines="0" tabSelected="1" topLeftCell="B1" zoomScale="70" zoomScaleNormal="70" workbookViewId="0">
      <selection activeCell="N18" sqref="N18"/>
    </sheetView>
  </sheetViews>
  <sheetFormatPr baseColWidth="10" defaultRowHeight="13.8" x14ac:dyDescent="0.3"/>
  <cols>
    <col min="1" max="1" width="11.5546875" style="1"/>
    <col min="2" max="2" width="0.5546875" style="1" customWidth="1"/>
    <col min="3" max="3" width="4.21875" style="1" customWidth="1"/>
    <col min="4" max="6" width="23.109375" style="1" customWidth="1"/>
    <col min="7" max="7" width="7" style="33" customWidth="1"/>
    <col min="8" max="8" width="15" style="18" customWidth="1"/>
    <col min="9" max="9" width="6.88671875" style="1" customWidth="1"/>
    <col min="10" max="10" width="7.88671875" style="1" customWidth="1"/>
    <col min="11" max="11" width="15.44140625" style="1" customWidth="1"/>
    <col min="12" max="16384" width="11.5546875" style="1"/>
  </cols>
  <sheetData>
    <row r="2" spans="1:13" ht="14.4" customHeight="1" x14ac:dyDescent="0.25">
      <c r="A2" s="42" t="s">
        <v>38</v>
      </c>
      <c r="B2" s="42"/>
      <c r="C2" s="42"/>
      <c r="D2" s="42"/>
      <c r="E2" s="42"/>
      <c r="F2" s="42"/>
      <c r="G2" s="42"/>
      <c r="H2" s="42"/>
    </row>
    <row r="3" spans="1:13" ht="14.4" customHeight="1" x14ac:dyDescent="0.25">
      <c r="A3" s="42" t="s">
        <v>37</v>
      </c>
      <c r="B3" s="42"/>
      <c r="C3" s="42"/>
      <c r="D3" s="42"/>
      <c r="E3" s="42"/>
      <c r="F3" s="42"/>
      <c r="G3" s="42"/>
      <c r="H3" s="42"/>
    </row>
    <row r="4" spans="1:13" ht="14.4" thickBot="1" x14ac:dyDescent="0.35"/>
    <row r="5" spans="1:13" x14ac:dyDescent="0.3">
      <c r="A5" s="17"/>
      <c r="C5" s="2" t="s">
        <v>10</v>
      </c>
      <c r="D5" s="3"/>
      <c r="E5" s="3"/>
      <c r="F5" s="3"/>
      <c r="G5" s="34"/>
      <c r="H5" s="29"/>
    </row>
    <row r="6" spans="1:13" x14ac:dyDescent="0.3">
      <c r="A6" s="17"/>
      <c r="C6" s="4" t="s">
        <v>0</v>
      </c>
      <c r="D6" s="5" t="s">
        <v>5</v>
      </c>
      <c r="E6" s="5"/>
      <c r="F6" s="5"/>
      <c r="G6" s="35"/>
      <c r="H6" s="30"/>
    </row>
    <row r="7" spans="1:13" x14ac:dyDescent="0.3">
      <c r="A7" s="17"/>
      <c r="C7" s="4" t="s">
        <v>1</v>
      </c>
      <c r="D7" s="5" t="s">
        <v>6</v>
      </c>
      <c r="E7" s="5"/>
      <c r="F7" s="5"/>
      <c r="G7" s="35"/>
      <c r="H7" s="30"/>
    </row>
    <row r="8" spans="1:13" x14ac:dyDescent="0.3">
      <c r="A8" s="17"/>
      <c r="C8" s="4" t="s">
        <v>2</v>
      </c>
      <c r="D8" s="5" t="s">
        <v>7</v>
      </c>
      <c r="E8" s="5"/>
      <c r="F8" s="5"/>
      <c r="G8" s="35"/>
      <c r="H8" s="30"/>
    </row>
    <row r="9" spans="1:13" x14ac:dyDescent="0.3">
      <c r="A9" s="17"/>
      <c r="C9" s="4" t="s">
        <v>3</v>
      </c>
      <c r="D9" s="5" t="s">
        <v>8</v>
      </c>
      <c r="E9" s="5"/>
      <c r="F9" s="5"/>
      <c r="G9" s="35"/>
      <c r="H9" s="30"/>
    </row>
    <row r="10" spans="1:13" ht="14.4" thickBot="1" x14ac:dyDescent="0.35">
      <c r="A10" s="17"/>
      <c r="C10" s="6" t="s">
        <v>4</v>
      </c>
      <c r="D10" s="7" t="s">
        <v>9</v>
      </c>
      <c r="E10" s="7"/>
      <c r="F10" s="7"/>
      <c r="G10" s="36"/>
      <c r="H10" s="31"/>
    </row>
    <row r="11" spans="1:13" ht="14.4" thickBot="1" x14ac:dyDescent="0.35">
      <c r="A11" s="17"/>
    </row>
    <row r="12" spans="1:13" x14ac:dyDescent="0.3">
      <c r="A12" s="17"/>
      <c r="C12" s="2" t="s">
        <v>11</v>
      </c>
      <c r="D12" s="2" t="s">
        <v>44</v>
      </c>
      <c r="E12" s="3"/>
      <c r="F12" s="3"/>
      <c r="G12" s="37"/>
      <c r="H12" s="19"/>
    </row>
    <row r="13" spans="1:13" x14ac:dyDescent="0.3">
      <c r="A13" s="17"/>
      <c r="C13" s="4"/>
      <c r="D13" s="8" t="s">
        <v>12</v>
      </c>
      <c r="E13" s="8" t="s">
        <v>13</v>
      </c>
      <c r="F13" s="8" t="s">
        <v>14</v>
      </c>
      <c r="G13" s="38" t="s">
        <v>15</v>
      </c>
      <c r="H13" s="20" t="s">
        <v>16</v>
      </c>
      <c r="K13" s="1" t="s">
        <v>41</v>
      </c>
    </row>
    <row r="14" spans="1:13" x14ac:dyDescent="0.3">
      <c r="A14" s="17"/>
      <c r="C14" s="4"/>
      <c r="D14" s="9">
        <v>5000</v>
      </c>
      <c r="E14" s="9">
        <v>5000</v>
      </c>
      <c r="F14" s="9">
        <v>5000</v>
      </c>
      <c r="G14" s="38">
        <v>13</v>
      </c>
      <c r="H14" s="11">
        <f>+D14+E14+F14</f>
        <v>15000</v>
      </c>
      <c r="K14" s="16" t="s">
        <v>42</v>
      </c>
      <c r="M14" s="18">
        <f>H14</f>
        <v>15000</v>
      </c>
    </row>
    <row r="15" spans="1:13" x14ac:dyDescent="0.3">
      <c r="A15" s="17"/>
      <c r="C15" s="4"/>
      <c r="D15" s="9"/>
      <c r="E15" s="9"/>
      <c r="F15" s="9"/>
      <c r="G15" s="38">
        <v>26</v>
      </c>
      <c r="H15" s="11">
        <f t="shared" ref="H15:H18" si="0">+D15+E15+F15</f>
        <v>0</v>
      </c>
      <c r="M15" s="1">
        <f>M14/3</f>
        <v>5000</v>
      </c>
    </row>
    <row r="16" spans="1:13" x14ac:dyDescent="0.3">
      <c r="A16" s="17"/>
      <c r="C16" s="4"/>
      <c r="D16" s="10"/>
      <c r="E16" s="10"/>
      <c r="F16" s="10"/>
      <c r="G16" s="38">
        <v>707</v>
      </c>
      <c r="H16" s="11">
        <f t="shared" si="0"/>
        <v>0</v>
      </c>
    </row>
    <row r="17" spans="1:11" x14ac:dyDescent="0.3">
      <c r="A17" s="17"/>
      <c r="C17" s="4"/>
      <c r="D17" s="9"/>
      <c r="E17" s="9"/>
      <c r="F17" s="9"/>
      <c r="G17" s="38">
        <v>42</v>
      </c>
      <c r="H17" s="11">
        <f t="shared" si="0"/>
        <v>0</v>
      </c>
    </row>
    <row r="18" spans="1:11" ht="14.4" thickBot="1" x14ac:dyDescent="0.35">
      <c r="A18" s="17"/>
      <c r="C18" s="6"/>
      <c r="D18" s="9"/>
      <c r="E18" s="9"/>
      <c r="F18" s="9"/>
      <c r="G18" s="38">
        <v>23</v>
      </c>
      <c r="H18" s="11">
        <f t="shared" si="0"/>
        <v>0</v>
      </c>
      <c r="K18" s="18"/>
    </row>
    <row r="19" spans="1:11" ht="5.4" customHeight="1" thickBot="1" x14ac:dyDescent="0.35">
      <c r="A19" s="17"/>
      <c r="C19" s="5"/>
      <c r="D19" s="5"/>
      <c r="E19" s="5"/>
      <c r="F19" s="5"/>
      <c r="G19" s="39"/>
      <c r="H19" s="21"/>
    </row>
    <row r="20" spans="1:11" ht="14.4" thickBot="1" x14ac:dyDescent="0.35">
      <c r="A20" s="17"/>
      <c r="C20" s="12"/>
      <c r="D20" s="13" t="s">
        <v>17</v>
      </c>
      <c r="E20" s="13"/>
      <c r="F20" s="32"/>
      <c r="G20" s="38">
        <v>909</v>
      </c>
      <c r="H20" s="22">
        <f>+J20*0.13</f>
        <v>1950</v>
      </c>
      <c r="J20" s="18">
        <f>+H14+H15-H16+H17-H18</f>
        <v>15000</v>
      </c>
      <c r="K20" s="1" t="s">
        <v>43</v>
      </c>
    </row>
    <row r="21" spans="1:11" ht="7.2" customHeight="1" thickBot="1" x14ac:dyDescent="0.35">
      <c r="A21" s="17"/>
    </row>
    <row r="22" spans="1:11" x14ac:dyDescent="0.3">
      <c r="A22" s="17"/>
      <c r="C22" s="2" t="s">
        <v>18</v>
      </c>
      <c r="D22" s="2" t="s">
        <v>19</v>
      </c>
      <c r="E22" s="14"/>
      <c r="F22" s="14"/>
      <c r="G22" s="40"/>
      <c r="H22" s="23"/>
      <c r="J22" s="1" t="s">
        <v>45</v>
      </c>
    </row>
    <row r="23" spans="1:11" x14ac:dyDescent="0.3">
      <c r="A23" s="17"/>
      <c r="C23" s="15" t="s">
        <v>20</v>
      </c>
      <c r="D23" s="15"/>
      <c r="E23" s="15"/>
      <c r="F23" s="15"/>
      <c r="G23" s="41">
        <v>781</v>
      </c>
      <c r="H23" s="27">
        <f>J23*13%</f>
        <v>0</v>
      </c>
      <c r="J23" s="1">
        <v>0</v>
      </c>
      <c r="K23" s="28" t="s">
        <v>39</v>
      </c>
    </row>
    <row r="24" spans="1:11" x14ac:dyDescent="0.3">
      <c r="A24" s="17"/>
      <c r="C24" s="15" t="s">
        <v>21</v>
      </c>
      <c r="D24" s="15"/>
      <c r="E24" s="15"/>
      <c r="F24" s="15"/>
      <c r="G24" s="41">
        <v>794</v>
      </c>
      <c r="H24" s="27">
        <f>((IF(SUM(D14:D18)&gt;0,J24*2*0.13))+(IF(SUM(E14:E18)&gt;0,J24*2*0.13))+(IF(SUM(F14:F18)&gt;0,J24*2*0.13)))</f>
        <v>1950</v>
      </c>
      <c r="J24" s="1">
        <v>2500</v>
      </c>
      <c r="K24" s="28" t="s">
        <v>40</v>
      </c>
    </row>
    <row r="25" spans="1:11" x14ac:dyDescent="0.3">
      <c r="A25" s="17"/>
      <c r="C25" s="15" t="s">
        <v>22</v>
      </c>
      <c r="D25" s="15"/>
      <c r="E25" s="15"/>
      <c r="F25" s="15"/>
      <c r="G25" s="41">
        <v>693</v>
      </c>
      <c r="H25" s="25">
        <f>IF(((H23+H24)-H20)&gt;0,((H23+H24)-H20),0)</f>
        <v>0</v>
      </c>
    </row>
    <row r="26" spans="1:11" x14ac:dyDescent="0.3">
      <c r="A26" s="17"/>
      <c r="C26" s="15" t="s">
        <v>23</v>
      </c>
      <c r="D26" s="15"/>
      <c r="E26" s="15"/>
      <c r="F26" s="15"/>
      <c r="G26" s="41">
        <v>1001</v>
      </c>
      <c r="H26" s="25">
        <f>IF((H20-(H23+H24))&gt;0,(H20-(H23+H24)),0)</f>
        <v>0</v>
      </c>
    </row>
    <row r="27" spans="1:11" x14ac:dyDescent="0.3">
      <c r="A27" s="17"/>
      <c r="C27" s="15" t="s">
        <v>24</v>
      </c>
      <c r="D27" s="15"/>
      <c r="E27" s="15"/>
      <c r="F27" s="15"/>
      <c r="G27" s="41">
        <v>635</v>
      </c>
      <c r="H27" s="24"/>
    </row>
    <row r="28" spans="1:11" x14ac:dyDescent="0.3">
      <c r="A28" s="17"/>
      <c r="C28" s="15" t="s">
        <v>25</v>
      </c>
      <c r="D28" s="15"/>
      <c r="E28" s="15"/>
      <c r="F28" s="15"/>
      <c r="G28" s="41">
        <v>592</v>
      </c>
      <c r="H28" s="25">
        <f>IF((H25+H27-H26)&gt;0,(H25+H27-H26),0)</f>
        <v>0</v>
      </c>
    </row>
    <row r="29" spans="1:11" x14ac:dyDescent="0.3">
      <c r="A29" s="17"/>
      <c r="C29" s="15" t="s">
        <v>26</v>
      </c>
      <c r="D29" s="15"/>
      <c r="E29" s="15"/>
      <c r="F29" s="15"/>
      <c r="G29" s="41">
        <v>1002</v>
      </c>
      <c r="H29" s="25">
        <f>IF((H26-H25-H27)&gt;0,(H26-H25-H27),0)</f>
        <v>0</v>
      </c>
    </row>
    <row r="30" spans="1:11" x14ac:dyDescent="0.3">
      <c r="A30" s="17"/>
      <c r="C30" s="15" t="s">
        <v>27</v>
      </c>
      <c r="D30" s="15"/>
      <c r="E30" s="15"/>
      <c r="F30" s="15"/>
      <c r="G30" s="41">
        <v>622</v>
      </c>
      <c r="H30" s="24"/>
    </row>
    <row r="31" spans="1:11" x14ac:dyDescent="0.3">
      <c r="A31" s="17"/>
      <c r="C31" s="15" t="s">
        <v>28</v>
      </c>
      <c r="D31" s="15"/>
      <c r="E31" s="15"/>
      <c r="F31" s="15"/>
      <c r="G31" s="41">
        <v>640</v>
      </c>
      <c r="H31" s="24"/>
    </row>
    <row r="32" spans="1:11" x14ac:dyDescent="0.3">
      <c r="A32" s="17"/>
      <c r="C32" s="15" t="s">
        <v>36</v>
      </c>
      <c r="D32" s="15"/>
      <c r="E32" s="15"/>
      <c r="F32" s="15"/>
      <c r="G32" s="41">
        <v>747</v>
      </c>
      <c r="H32" s="25">
        <f>IF((H30+H31-H29)&gt;0,(H30+H31-H29),0)</f>
        <v>0</v>
      </c>
    </row>
    <row r="33" spans="1:8" x14ac:dyDescent="0.3">
      <c r="A33" s="17"/>
      <c r="C33" s="15" t="s">
        <v>29</v>
      </c>
      <c r="D33" s="15"/>
      <c r="E33" s="15"/>
      <c r="F33" s="15"/>
      <c r="G33" s="41">
        <v>468</v>
      </c>
      <c r="H33" s="25">
        <f>IF((H29-H30-H31)&gt;0,(H29-H30-H31),0)</f>
        <v>0</v>
      </c>
    </row>
    <row r="34" spans="1:8" x14ac:dyDescent="0.3">
      <c r="A34" s="17"/>
      <c r="C34" s="15" t="s">
        <v>35</v>
      </c>
      <c r="D34" s="15"/>
      <c r="E34" s="15"/>
      <c r="F34" s="15"/>
      <c r="G34" s="41">
        <v>465</v>
      </c>
      <c r="H34" s="26"/>
    </row>
    <row r="35" spans="1:8" x14ac:dyDescent="0.3">
      <c r="A35" s="17"/>
      <c r="C35" s="15" t="s">
        <v>30</v>
      </c>
      <c r="D35" s="15"/>
      <c r="E35" s="15"/>
      <c r="F35" s="15"/>
      <c r="G35" s="41">
        <v>466</v>
      </c>
      <c r="H35" s="24"/>
    </row>
    <row r="36" spans="1:8" x14ac:dyDescent="0.3">
      <c r="A36" s="17"/>
      <c r="C36" s="15" t="s">
        <v>31</v>
      </c>
      <c r="D36" s="15"/>
      <c r="E36" s="15"/>
      <c r="F36" s="15"/>
      <c r="G36" s="41">
        <v>467</v>
      </c>
      <c r="H36" s="25">
        <f>IF((H34+H35-H33)&gt;0,(H34+H35-H33),0)</f>
        <v>0</v>
      </c>
    </row>
    <row r="37" spans="1:8" x14ac:dyDescent="0.3">
      <c r="A37" s="17"/>
      <c r="C37" s="15" t="s">
        <v>32</v>
      </c>
      <c r="D37" s="15"/>
      <c r="E37" s="15"/>
      <c r="F37" s="15"/>
      <c r="G37" s="41">
        <v>996</v>
      </c>
      <c r="H37" s="25">
        <f>IF((H33-H34-H35)&gt;0,(H33-H34-H35),0)</f>
        <v>0</v>
      </c>
    </row>
    <row r="38" spans="1:8" x14ac:dyDescent="0.3">
      <c r="A38" s="17"/>
      <c r="C38" s="15" t="s">
        <v>33</v>
      </c>
      <c r="D38" s="15"/>
      <c r="E38" s="15"/>
      <c r="F38" s="15"/>
      <c r="G38" s="41">
        <v>677</v>
      </c>
      <c r="H38" s="24"/>
    </row>
    <row r="39" spans="1:8" x14ac:dyDescent="0.3">
      <c r="A39" s="17"/>
      <c r="C39" s="15" t="s">
        <v>34</v>
      </c>
      <c r="D39" s="15"/>
      <c r="E39" s="15"/>
      <c r="F39" s="15"/>
      <c r="G39" s="41">
        <v>576</v>
      </c>
      <c r="H39" s="24">
        <f>IF((H37-H38)&gt;0,(H37-H38),0)</f>
        <v>0</v>
      </c>
    </row>
  </sheetData>
  <mergeCells count="2">
    <mergeCell ref="A2:H2"/>
    <mergeCell ref="A3:H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610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mariela orteg</cp:lastModifiedBy>
  <dcterms:created xsi:type="dcterms:W3CDTF">2023-04-05T19:43:26Z</dcterms:created>
  <dcterms:modified xsi:type="dcterms:W3CDTF">2024-12-17T22:03:16Z</dcterms:modified>
</cp:coreProperties>
</file>