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bookViews>
    <workbookView xWindow="0" yWindow="0" windowWidth="19200" windowHeight="7755"/>
  </bookViews>
  <sheets>
    <sheet name="CalculadoraHyundayAccent" sheetId="5" r:id="rId1"/>
    <sheet name="para imprimir" sheetId="8" r:id="rId2"/>
  </sheets>
  <definedNames>
    <definedName name="_xlnm.Print_Area" localSheetId="0">CalculadoraHyundayAccent!$A$1:$G$66</definedName>
    <definedName name="_xlnm.Print_Area" localSheetId="1">'para imprimir'!$A$1:$M$42</definedName>
    <definedName name="valuevx">42.314159</definedName>
  </definedNames>
  <calcPr calcId="152511"/>
</workbook>
</file>

<file path=xl/calcChain.xml><?xml version="1.0" encoding="utf-8"?>
<calcChain xmlns="http://schemas.openxmlformats.org/spreadsheetml/2006/main">
  <c r="M42" i="8" l="1"/>
  <c r="F42" i="8"/>
  <c r="M41" i="8"/>
  <c r="F41" i="8"/>
  <c r="M40" i="8"/>
  <c r="F40" i="8"/>
  <c r="M39" i="8"/>
  <c r="F39" i="8"/>
  <c r="M38" i="8"/>
  <c r="F38" i="8"/>
  <c r="M37" i="8"/>
  <c r="F37" i="8"/>
  <c r="M36" i="8"/>
  <c r="F36" i="8"/>
  <c r="M35" i="8"/>
  <c r="F35" i="8"/>
  <c r="M34" i="8"/>
  <c r="F34" i="8"/>
  <c r="M33" i="8"/>
  <c r="F33" i="8"/>
  <c r="M32" i="8"/>
  <c r="F32" i="8"/>
  <c r="M31" i="8"/>
  <c r="F31" i="8"/>
  <c r="M30" i="8"/>
  <c r="F30" i="8"/>
  <c r="M29" i="8"/>
  <c r="F29" i="8"/>
  <c r="M28" i="8"/>
  <c r="F28" i="8"/>
  <c r="G25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25" i="5"/>
  <c r="M19" i="8" l="1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C31" i="5" l="1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26" i="5"/>
  <c r="C27" i="5"/>
  <c r="C28" i="5"/>
  <c r="C29" i="5"/>
  <c r="C30" i="5"/>
  <c r="C25" i="5"/>
  <c r="F30" i="5" l="1"/>
  <c r="G30" i="5"/>
  <c r="F28" i="5"/>
  <c r="G28" i="5"/>
  <c r="F39" i="5"/>
  <c r="G39" i="5"/>
  <c r="F37" i="5"/>
  <c r="G37" i="5"/>
  <c r="F35" i="5"/>
  <c r="G35" i="5"/>
  <c r="F33" i="5"/>
  <c r="G33" i="5"/>
  <c r="F31" i="5"/>
  <c r="G31" i="5"/>
  <c r="F29" i="5"/>
  <c r="G29" i="5"/>
  <c r="F27" i="5"/>
  <c r="G27" i="5"/>
  <c r="F38" i="5"/>
  <c r="G38" i="5"/>
  <c r="F36" i="5"/>
  <c r="G36" i="5"/>
  <c r="F34" i="5"/>
  <c r="G34" i="5"/>
  <c r="F32" i="5"/>
  <c r="G32" i="5"/>
  <c r="F26" i="5"/>
  <c r="G26" i="5"/>
  <c r="F25" i="5"/>
  <c r="J4" i="5"/>
  <c r="J6" i="5" s="1"/>
</calcChain>
</file>

<file path=xl/sharedStrings.xml><?xml version="1.0" encoding="utf-8"?>
<sst xmlns="http://schemas.openxmlformats.org/spreadsheetml/2006/main" count="63" uniqueCount="26">
  <si>
    <t>[42]</t>
  </si>
  <si>
    <t>© 2015 Boliviaimpuestos.com</t>
  </si>
  <si>
    <t>Distancia</t>
  </si>
  <si>
    <t>Kms</t>
  </si>
  <si>
    <t>inicial:</t>
  </si>
  <si>
    <t>Fecha carga</t>
  </si>
  <si>
    <t>Litros cargados</t>
  </si>
  <si>
    <t>Gasto</t>
  </si>
  <si>
    <t>Bs/Km</t>
  </si>
  <si>
    <t>Km/Lt</t>
  </si>
  <si>
    <t>Bs/Km promedio</t>
  </si>
  <si>
    <t>Instrucciones</t>
  </si>
  <si>
    <t>Lectura Odómetro</t>
  </si>
  <si>
    <t>← Colocar en B24 el inicio del odómetro</t>
  </si>
  <si>
    <t>← Cuando se cargue en la gasolinera, colocar la fecha, odómetro, litros y el gasto</t>
  </si>
  <si>
    <t>← Las columnas con fondo azul tienen fórmulas</t>
  </si>
  <si>
    <t>Pagado</t>
  </si>
  <si>
    <t>Calculadora de gastos en combustible</t>
  </si>
  <si>
    <t>Gastos estimados</t>
  </si>
  <si>
    <t>← Usa Google Maps para calcular distancias</t>
  </si>
  <si>
    <t>http://boliviaimpuestos.com/control-de-gastos-en-gasolina/</t>
  </si>
  <si>
    <t>Usa esta plantilla para imprimir y controlar el combustible</t>
  </si>
  <si>
    <t>que lo puedes tener permanentemente en tu auto</t>
  </si>
  <si>
    <t>Gastos en gasolina</t>
  </si>
  <si>
    <t>Lts carga</t>
  </si>
  <si>
    <t>Hyundai Accent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</si>
</sst>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0.0"/>
    <numFmt numFmtId="166" formatCode="m/d/yy;@"/>
    <numFmt numFmtId="168" formatCode="m/d;@"/>
    <numFmt numFmtId="169" formatCode="_(&quot;Bs&quot;* #,##0.00_);_(&quot;Bs&quot;* \(#,##0.00\);_(&quot;Bs&quot;* &quot;-&quot;??_);_(@_)"/>
  </numFmts>
  <fonts count="23" x14ac:knownFonts="1">
    <font>
      <sz val="10"/>
      <name val="Tahom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12"/>
      <name val="Tahoma"/>
      <family val="2"/>
    </font>
    <font>
      <u/>
      <sz val="8"/>
      <color indexed="12"/>
      <name val="Arial"/>
      <family val="2"/>
    </font>
    <font>
      <b/>
      <sz val="12"/>
      <color indexed="9"/>
      <name val="Arial"/>
      <family val="2"/>
    </font>
    <font>
      <b/>
      <sz val="10"/>
      <name val="Arial"/>
      <family val="2"/>
    </font>
    <font>
      <sz val="11"/>
      <name val="Tahoma"/>
      <family val="2"/>
    </font>
    <font>
      <sz val="14"/>
      <name val="Tahoma"/>
      <family val="2"/>
    </font>
    <font>
      <sz val="10"/>
      <name val="Tahoma"/>
      <family val="2"/>
    </font>
    <font>
      <b/>
      <sz val="10"/>
      <color indexed="9"/>
      <name val="Arial"/>
      <family val="2"/>
    </font>
    <font>
      <sz val="10"/>
      <color indexed="9"/>
      <name val="Tahoma"/>
      <family val="2"/>
    </font>
    <font>
      <b/>
      <sz val="10"/>
      <color indexed="9"/>
      <name val="Tahoma"/>
      <family val="2"/>
    </font>
    <font>
      <sz val="10"/>
      <name val="Arial"/>
      <family val="2"/>
    </font>
    <font>
      <i/>
      <sz val="10"/>
      <name val="Tahoma"/>
      <family val="2"/>
    </font>
    <font>
      <b/>
      <sz val="11"/>
      <name val="Tahoma"/>
      <family val="2"/>
    </font>
    <font>
      <sz val="2"/>
      <color indexed="9"/>
      <name val="Tahoma"/>
      <family val="2"/>
    </font>
    <font>
      <b/>
      <sz val="16"/>
      <color indexed="9"/>
      <name val="Arial"/>
      <family val="2"/>
    </font>
    <font>
      <sz val="8"/>
      <color indexed="55"/>
      <name val="Tahoma"/>
      <family val="2"/>
    </font>
    <font>
      <b/>
      <sz val="10"/>
      <color theme="4"/>
      <name val="Tahoma"/>
      <family val="2"/>
    </font>
    <font>
      <sz val="10"/>
      <color theme="4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3" fontId="11" fillId="0" borderId="0" applyFont="0" applyFill="0" applyBorder="0" applyAlignment="0" applyProtection="0"/>
  </cellStyleXfs>
  <cellXfs count="67">
    <xf numFmtId="0" fontId="0" fillId="0" borderId="0" xfId="0"/>
    <xf numFmtId="0" fontId="6" fillId="0" borderId="0" xfId="2" applyFont="1" applyAlignment="1" applyProtection="1"/>
    <xf numFmtId="0" fontId="0" fillId="0" borderId="0" xfId="0" applyBorder="1"/>
    <xf numFmtId="0" fontId="9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166" fontId="0" fillId="0" borderId="0" xfId="0" applyNumberFormat="1" applyBorder="1"/>
    <xf numFmtId="0" fontId="10" fillId="0" borderId="0" xfId="0" applyFont="1"/>
    <xf numFmtId="0" fontId="3" fillId="0" borderId="0" xfId="0" applyFont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0" fontId="15" fillId="0" borderId="0" xfId="0" applyFont="1"/>
    <xf numFmtId="0" fontId="13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1" fontId="11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1" fillId="0" borderId="7" xfId="0" applyFont="1" applyFill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vertical="center"/>
    </xf>
    <xf numFmtId="0" fontId="8" fillId="3" borderId="1" xfId="0" applyNumberFormat="1" applyFont="1" applyFill="1" applyBorder="1" applyAlignment="1">
      <alignment wrapText="1"/>
    </xf>
    <xf numFmtId="0" fontId="8" fillId="3" borderId="1" xfId="0" applyNumberFormat="1" applyFont="1" applyFill="1" applyBorder="1" applyAlignment="1">
      <alignment horizontal="center" wrapText="1"/>
    </xf>
    <xf numFmtId="165" fontId="5" fillId="5" borderId="4" xfId="0" applyNumberFormat="1" applyFont="1" applyFill="1" applyBorder="1" applyAlignment="1">
      <alignment horizontal="center"/>
    </xf>
    <xf numFmtId="165" fontId="5" fillId="5" borderId="2" xfId="0" applyNumberFormat="1" applyFont="1" applyFill="1" applyBorder="1" applyAlignment="1">
      <alignment horizontal="center"/>
    </xf>
    <xf numFmtId="0" fontId="19" fillId="6" borderId="5" xfId="0" applyFont="1" applyFill="1" applyBorder="1" applyAlignment="1">
      <alignment vertical="center"/>
    </xf>
    <xf numFmtId="0" fontId="7" fillId="6" borderId="5" xfId="0" applyFont="1" applyFill="1" applyBorder="1" applyAlignment="1">
      <alignment vertical="center"/>
    </xf>
    <xf numFmtId="0" fontId="13" fillId="6" borderId="5" xfId="0" applyFont="1" applyFill="1" applyBorder="1" applyAlignment="1">
      <alignment vertical="center"/>
    </xf>
    <xf numFmtId="0" fontId="20" fillId="6" borderId="5" xfId="0" applyFont="1" applyFill="1" applyBorder="1" applyAlignment="1">
      <alignment horizontal="right" vertical="center"/>
    </xf>
    <xf numFmtId="165" fontId="11" fillId="3" borderId="6" xfId="0" applyNumberFormat="1" applyFont="1" applyFill="1" applyBorder="1" applyAlignment="1">
      <alignment horizontal="center" vertical="center"/>
    </xf>
    <xf numFmtId="168" fontId="5" fillId="0" borderId="4" xfId="0" applyNumberFormat="1" applyFont="1" applyFill="1" applyBorder="1" applyAlignment="1">
      <alignment horizontal="right" shrinkToFit="1"/>
    </xf>
    <xf numFmtId="168" fontId="5" fillId="2" borderId="2" xfId="0" applyNumberFormat="1" applyFont="1" applyFill="1" applyBorder="1" applyAlignment="1">
      <alignment horizontal="right" shrinkToFit="1"/>
    </xf>
    <xf numFmtId="168" fontId="5" fillId="0" borderId="2" xfId="0" applyNumberFormat="1" applyFont="1" applyFill="1" applyBorder="1" applyAlignment="1">
      <alignment horizontal="center" shrinkToFit="1"/>
    </xf>
    <xf numFmtId="168" fontId="5" fillId="2" borderId="2" xfId="0" applyNumberFormat="1" applyFont="1" applyFill="1" applyBorder="1" applyAlignment="1">
      <alignment horizontal="center" shrinkToFit="1"/>
    </xf>
    <xf numFmtId="168" fontId="5" fillId="0" borderId="2" xfId="0" applyNumberFormat="1" applyFont="1" applyFill="1" applyBorder="1" applyAlignment="1">
      <alignment horizontal="right" shrinkToFit="1"/>
    </xf>
    <xf numFmtId="0" fontId="5" fillId="0" borderId="4" xfId="0" applyFont="1" applyFill="1" applyBorder="1" applyAlignment="1">
      <alignment horizontal="center"/>
    </xf>
    <xf numFmtId="0" fontId="14" fillId="4" borderId="0" xfId="0" applyFont="1" applyFill="1" applyAlignment="1">
      <alignment vertical="center"/>
    </xf>
    <xf numFmtId="0" fontId="13" fillId="4" borderId="0" xfId="0" applyFont="1" applyFill="1" applyAlignment="1">
      <alignment vertical="center"/>
    </xf>
    <xf numFmtId="0" fontId="0" fillId="7" borderId="0" xfId="0" applyFont="1" applyFill="1" applyAlignment="1">
      <alignment horizontal="right" vertical="center"/>
    </xf>
    <xf numFmtId="0" fontId="4" fillId="7" borderId="0" xfId="0" applyFont="1" applyFill="1" applyAlignment="1">
      <alignment horizontal="right" vertical="center"/>
    </xf>
    <xf numFmtId="164" fontId="0" fillId="7" borderId="0" xfId="0" applyNumberFormat="1" applyFont="1" applyFill="1" applyAlignment="1">
      <alignment horizontal="center" vertical="center"/>
    </xf>
    <xf numFmtId="0" fontId="0" fillId="7" borderId="0" xfId="0" applyFont="1" applyFill="1" applyAlignment="1">
      <alignment vertical="center"/>
    </xf>
    <xf numFmtId="0" fontId="11" fillId="0" borderId="8" xfId="0" applyFont="1" applyFill="1" applyBorder="1" applyAlignment="1">
      <alignment horizontal="center" vertical="center"/>
    </xf>
    <xf numFmtId="0" fontId="0" fillId="7" borderId="5" xfId="0" applyFont="1" applyFill="1" applyBorder="1" applyAlignment="1">
      <alignment horizontal="center" vertical="center"/>
    </xf>
    <xf numFmtId="0" fontId="12" fillId="4" borderId="5" xfId="0" applyNumberFormat="1" applyFont="1" applyFill="1" applyBorder="1" applyAlignment="1">
      <alignment horizontal="center" vertical="center" wrapText="1"/>
    </xf>
    <xf numFmtId="169" fontId="0" fillId="7" borderId="0" xfId="0" applyNumberFormat="1" applyFont="1" applyFill="1" applyAlignment="1">
      <alignment horizontal="center" vertical="center"/>
    </xf>
    <xf numFmtId="14" fontId="11" fillId="0" borderId="6" xfId="0" applyNumberFormat="1" applyFont="1" applyBorder="1" applyAlignment="1">
      <alignment horizontal="center" vertical="center"/>
    </xf>
    <xf numFmtId="0" fontId="0" fillId="7" borderId="5" xfId="0" applyFont="1" applyFill="1" applyBorder="1" applyAlignment="1">
      <alignment horizontal="right" vertical="center"/>
    </xf>
    <xf numFmtId="14" fontId="0" fillId="0" borderId="6" xfId="0" applyNumberFormat="1" applyFont="1" applyBorder="1" applyAlignment="1">
      <alignment horizontal="center" vertical="center"/>
    </xf>
    <xf numFmtId="169" fontId="11" fillId="0" borderId="6" xfId="1" applyNumberFormat="1" applyFont="1" applyFill="1" applyBorder="1" applyAlignment="1">
      <alignment horizontal="center" vertical="center"/>
    </xf>
    <xf numFmtId="2" fontId="11" fillId="3" borderId="7" xfId="0" applyNumberFormat="1" applyFont="1" applyFill="1" applyBorder="1" applyAlignment="1">
      <alignment horizontal="center" vertical="center"/>
    </xf>
    <xf numFmtId="43" fontId="0" fillId="0" borderId="0" xfId="3" applyFont="1" applyAlignment="1">
      <alignment vertical="center"/>
    </xf>
    <xf numFmtId="169" fontId="11" fillId="3" borderId="6" xfId="1" applyNumberFormat="1" applyFont="1" applyFill="1" applyBorder="1" applyAlignment="1">
      <alignment horizontal="center" vertical="center"/>
    </xf>
    <xf numFmtId="165" fontId="0" fillId="0" borderId="3" xfId="0" applyNumberFormat="1" applyFont="1" applyFill="1" applyBorder="1" applyAlignment="1">
      <alignment horizontal="center" vertical="center"/>
    </xf>
    <xf numFmtId="0" fontId="0" fillId="7" borderId="5" xfId="0" applyFont="1" applyFill="1" applyBorder="1" applyAlignment="1">
      <alignment vertical="center"/>
    </xf>
    <xf numFmtId="2" fontId="11" fillId="7" borderId="5" xfId="0" applyNumberFormat="1" applyFont="1" applyFill="1" applyBorder="1" applyAlignment="1">
      <alignment horizontal="center" vertical="center"/>
    </xf>
    <xf numFmtId="165" fontId="0" fillId="0" borderId="0" xfId="0" applyNumberFormat="1" applyBorder="1" applyAlignment="1">
      <alignment vertical="center"/>
    </xf>
    <xf numFmtId="1" fontId="0" fillId="0" borderId="0" xfId="0" applyNumberFormat="1" applyBorder="1" applyAlignment="1">
      <alignment vertical="center"/>
    </xf>
    <xf numFmtId="1" fontId="0" fillId="0" borderId="0" xfId="0" applyNumberFormat="1" applyAlignment="1">
      <alignment vertical="center"/>
    </xf>
    <xf numFmtId="165" fontId="22" fillId="0" borderId="0" xfId="0" applyNumberFormat="1" applyFont="1" applyAlignment="1">
      <alignment vertical="center"/>
    </xf>
    <xf numFmtId="0" fontId="2" fillId="0" borderId="0" xfId="2" applyAlignment="1" applyProtection="1"/>
  </cellXfs>
  <cellStyles count="4">
    <cellStyle name="Hipervínculo" xfId="2" builtinId="8"/>
    <cellStyle name="Millares" xfId="3" builtinId="3"/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4F4F4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4063604240283"/>
          <c:y val="5.782332132002458E-2"/>
          <c:w val="0.7332155477031802"/>
          <c:h val="0.7176894587367757"/>
        </c:manualLayout>
      </c:layout>
      <c:lineChart>
        <c:grouping val="standard"/>
        <c:varyColors val="0"/>
        <c:ser>
          <c:idx val="2"/>
          <c:order val="0"/>
          <c:tx>
            <c:v>LtsPor100km</c:v>
          </c:tx>
          <c:spPr>
            <a:ln w="12700">
              <a:solidFill>
                <a:srgbClr val="0000FF"/>
              </a:solidFill>
              <a:prstDash val="solid"/>
            </a:ln>
          </c:spPr>
          <c:cat>
            <c:numRef>
              <c:f>CalculadoraHyundayAccent!$A$25:$A$66</c:f>
              <c:numCache>
                <c:formatCode>m/d/yyyy</c:formatCode>
                <c:ptCount val="42"/>
                <c:pt idx="0">
                  <c:v>42005</c:v>
                </c:pt>
                <c:pt idx="1">
                  <c:v>42009</c:v>
                </c:pt>
                <c:pt idx="2">
                  <c:v>42014</c:v>
                </c:pt>
                <c:pt idx="3">
                  <c:v>42019</c:v>
                </c:pt>
                <c:pt idx="4">
                  <c:v>42024</c:v>
                </c:pt>
                <c:pt idx="5">
                  <c:v>42028</c:v>
                </c:pt>
                <c:pt idx="6">
                  <c:v>42031</c:v>
                </c:pt>
                <c:pt idx="7">
                  <c:v>42035</c:v>
                </c:pt>
                <c:pt idx="8">
                  <c:v>42039</c:v>
                </c:pt>
                <c:pt idx="9">
                  <c:v>42044</c:v>
                </c:pt>
                <c:pt idx="10">
                  <c:v>42050</c:v>
                </c:pt>
                <c:pt idx="11">
                  <c:v>42055</c:v>
                </c:pt>
                <c:pt idx="12">
                  <c:v>42059</c:v>
                </c:pt>
                <c:pt idx="13">
                  <c:v>42063</c:v>
                </c:pt>
              </c:numCache>
            </c:numRef>
          </c:cat>
          <c:val>
            <c:numRef>
              <c:f>CalculadoraHyundayAccent!$F$25:$F$66</c:f>
              <c:numCache>
                <c:formatCode>0.00</c:formatCode>
                <c:ptCount val="42"/>
                <c:pt idx="0">
                  <c:v>15.476190476190476</c:v>
                </c:pt>
                <c:pt idx="1">
                  <c:v>17.176610978520564</c:v>
                </c:pt>
                <c:pt idx="2">
                  <c:v>16.959429335710841</c:v>
                </c:pt>
                <c:pt idx="3">
                  <c:v>18.008870214752566</c:v>
                </c:pt>
                <c:pt idx="4">
                  <c:v>16.716417910447763</c:v>
                </c:pt>
                <c:pt idx="5">
                  <c:v>15.573970265659273</c:v>
                </c:pt>
                <c:pt idx="6">
                  <c:v>15.790697674418604</c:v>
                </c:pt>
                <c:pt idx="7">
                  <c:v>17.152917505030182</c:v>
                </c:pt>
                <c:pt idx="8">
                  <c:v>15.984499878905304</c:v>
                </c:pt>
                <c:pt idx="9">
                  <c:v>18.859333812604842</c:v>
                </c:pt>
                <c:pt idx="10">
                  <c:v>18.730613218802198</c:v>
                </c:pt>
                <c:pt idx="11">
                  <c:v>17.185697808535178</c:v>
                </c:pt>
                <c:pt idx="12">
                  <c:v>16.32068718682892</c:v>
                </c:pt>
                <c:pt idx="13">
                  <c:v>16.163682864450127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</c:ser>
        <c:ser>
          <c:idx val="3"/>
          <c:order val="1"/>
          <c:tx>
            <c:v>bsPor100km</c:v>
          </c:tx>
          <c:spPr>
            <a:ln w="28575">
              <a:noFill/>
            </a:ln>
          </c:spPr>
          <c:val>
            <c:numRef>
              <c:f>CalculadoraHyundayAccent!$G$25:$G$66</c:f>
              <c:numCache>
                <c:formatCode>_("Bs"* #,##0.00_);_("Bs"* \(#,##0.00\);_("Bs"* "-"??_);_(@_)</c:formatCode>
                <c:ptCount val="42"/>
                <c:pt idx="0">
                  <c:v>0.24166153846153848</c:v>
                </c:pt>
                <c:pt idx="1">
                  <c:v>0.21773794636653812</c:v>
                </c:pt>
                <c:pt idx="2">
                  <c:v>0.22052628811777414</c:v>
                </c:pt>
                <c:pt idx="3">
                  <c:v>0.20767543745949452</c:v>
                </c:pt>
                <c:pt idx="4">
                  <c:v>0.22373214285714288</c:v>
                </c:pt>
                <c:pt idx="5">
                  <c:v>0.24014428794992176</c:v>
                </c:pt>
                <c:pt idx="6">
                  <c:v>0.23684830633284246</c:v>
                </c:pt>
                <c:pt idx="7">
                  <c:v>0.21803870967741937</c:v>
                </c:pt>
                <c:pt idx="8">
                  <c:v>0.23397666666666667</c:v>
                </c:pt>
                <c:pt idx="9">
                  <c:v>0.198310292249047</c:v>
                </c:pt>
                <c:pt idx="10">
                  <c:v>0.19967312101910828</c:v>
                </c:pt>
                <c:pt idx="11">
                  <c:v>0.21762281879194634</c:v>
                </c:pt>
                <c:pt idx="12">
                  <c:v>0.22915701754385967</c:v>
                </c:pt>
                <c:pt idx="13">
                  <c:v>0.23138291139240508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</c:ser>
        <c:ser>
          <c:idx val="0"/>
          <c:order val="2"/>
          <c:tx>
            <c:v>LtsPor100km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CalculadoraHyundayAccent!$A$25:$A$66</c:f>
              <c:numCache>
                <c:formatCode>m/d/yyyy</c:formatCode>
                <c:ptCount val="42"/>
                <c:pt idx="0">
                  <c:v>42005</c:v>
                </c:pt>
                <c:pt idx="1">
                  <c:v>42009</c:v>
                </c:pt>
                <c:pt idx="2">
                  <c:v>42014</c:v>
                </c:pt>
                <c:pt idx="3">
                  <c:v>42019</c:v>
                </c:pt>
                <c:pt idx="4">
                  <c:v>42024</c:v>
                </c:pt>
                <c:pt idx="5">
                  <c:v>42028</c:v>
                </c:pt>
                <c:pt idx="6">
                  <c:v>42031</c:v>
                </c:pt>
                <c:pt idx="7">
                  <c:v>42035</c:v>
                </c:pt>
                <c:pt idx="8">
                  <c:v>42039</c:v>
                </c:pt>
                <c:pt idx="9">
                  <c:v>42044</c:v>
                </c:pt>
                <c:pt idx="10">
                  <c:v>42050</c:v>
                </c:pt>
                <c:pt idx="11">
                  <c:v>42055</c:v>
                </c:pt>
                <c:pt idx="12">
                  <c:v>42059</c:v>
                </c:pt>
                <c:pt idx="13">
                  <c:v>42063</c:v>
                </c:pt>
              </c:numCache>
            </c:numRef>
          </c:cat>
          <c:val>
            <c:numRef>
              <c:f>CalculadoraHyundayAccent!$F$25:$F$66</c:f>
              <c:numCache>
                <c:formatCode>0.00</c:formatCode>
                <c:ptCount val="42"/>
                <c:pt idx="0">
                  <c:v>15.476190476190476</c:v>
                </c:pt>
                <c:pt idx="1">
                  <c:v>17.176610978520564</c:v>
                </c:pt>
                <c:pt idx="2">
                  <c:v>16.959429335710841</c:v>
                </c:pt>
                <c:pt idx="3">
                  <c:v>18.008870214752566</c:v>
                </c:pt>
                <c:pt idx="4">
                  <c:v>16.716417910447763</c:v>
                </c:pt>
                <c:pt idx="5">
                  <c:v>15.573970265659273</c:v>
                </c:pt>
                <c:pt idx="6">
                  <c:v>15.790697674418604</c:v>
                </c:pt>
                <c:pt idx="7">
                  <c:v>17.152917505030182</c:v>
                </c:pt>
                <c:pt idx="8">
                  <c:v>15.984499878905304</c:v>
                </c:pt>
                <c:pt idx="9">
                  <c:v>18.859333812604842</c:v>
                </c:pt>
                <c:pt idx="10">
                  <c:v>18.730613218802198</c:v>
                </c:pt>
                <c:pt idx="11">
                  <c:v>17.185697808535178</c:v>
                </c:pt>
                <c:pt idx="12">
                  <c:v>16.32068718682892</c:v>
                </c:pt>
                <c:pt idx="13">
                  <c:v>16.163682864450127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554048"/>
        <c:axId val="32554440"/>
      </c:lineChart>
      <c:lineChart>
        <c:grouping val="standard"/>
        <c:varyColors val="0"/>
        <c:ser>
          <c:idx val="1"/>
          <c:order val="3"/>
          <c:tx>
            <c:v>bsPor100km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6500"/>
              </a:solidFill>
              <a:ln>
                <a:solidFill>
                  <a:srgbClr val="109618"/>
                </a:solidFill>
                <a:prstDash val="solid"/>
              </a:ln>
            </c:spPr>
          </c:marker>
          <c:val>
            <c:numRef>
              <c:f>CalculadoraHyundayAccent!$G$25:$G$66</c:f>
              <c:numCache>
                <c:formatCode>_("Bs"* #,##0.00_);_("Bs"* \(#,##0.00\);_("Bs"* "-"??_);_(@_)</c:formatCode>
                <c:ptCount val="42"/>
                <c:pt idx="0">
                  <c:v>0.24166153846153848</c:v>
                </c:pt>
                <c:pt idx="1">
                  <c:v>0.21773794636653812</c:v>
                </c:pt>
                <c:pt idx="2">
                  <c:v>0.22052628811777414</c:v>
                </c:pt>
                <c:pt idx="3">
                  <c:v>0.20767543745949452</c:v>
                </c:pt>
                <c:pt idx="4">
                  <c:v>0.22373214285714288</c:v>
                </c:pt>
                <c:pt idx="5">
                  <c:v>0.24014428794992176</c:v>
                </c:pt>
                <c:pt idx="6">
                  <c:v>0.23684830633284246</c:v>
                </c:pt>
                <c:pt idx="7">
                  <c:v>0.21803870967741937</c:v>
                </c:pt>
                <c:pt idx="8">
                  <c:v>0.23397666666666667</c:v>
                </c:pt>
                <c:pt idx="9">
                  <c:v>0.198310292249047</c:v>
                </c:pt>
                <c:pt idx="10">
                  <c:v>0.19967312101910828</c:v>
                </c:pt>
                <c:pt idx="11">
                  <c:v>0.21762281879194634</c:v>
                </c:pt>
                <c:pt idx="12">
                  <c:v>0.22915701754385967</c:v>
                </c:pt>
                <c:pt idx="13">
                  <c:v>0.23138291139240508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554832"/>
        <c:axId val="32555224"/>
      </c:lineChart>
      <c:dateAx>
        <c:axId val="32554048"/>
        <c:scaling>
          <c:orientation val="minMax"/>
        </c:scaling>
        <c:delete val="0"/>
        <c:axPos val="b"/>
        <c:majorGridlines>
          <c:spPr>
            <a:ln w="3175">
              <a:solidFill>
                <a:srgbClr val="B2B2B2"/>
              </a:solidFill>
              <a:prstDash val="sysDash"/>
            </a:ln>
          </c:spPr>
        </c:majorGridlines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BO"/>
          </a:p>
        </c:txPr>
        <c:crossAx val="32554440"/>
        <c:crosses val="autoZero"/>
        <c:auto val="1"/>
        <c:lblOffset val="100"/>
        <c:baseTimeUnit val="days"/>
        <c:majorUnit val="4"/>
        <c:majorTimeUnit val="days"/>
      </c:dateAx>
      <c:valAx>
        <c:axId val="32554440"/>
        <c:scaling>
          <c:orientation val="minMax"/>
          <c:max val="22"/>
          <c:min val="13"/>
        </c:scaling>
        <c:delete val="0"/>
        <c:axPos val="l"/>
        <c:majorGridlines>
          <c:spPr>
            <a:ln w="3175">
              <a:solidFill>
                <a:srgbClr val="B2B2B2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Kilometraje</a:t>
                </a:r>
              </a:p>
            </c:rich>
          </c:tx>
          <c:layout>
            <c:manualLayout>
              <c:xMode val="edge"/>
              <c:yMode val="edge"/>
              <c:x val="1.7667844522968198E-3"/>
              <c:y val="0.319728865667492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BO"/>
          </a:p>
        </c:txPr>
        <c:crossAx val="32554048"/>
        <c:crosses val="autoZero"/>
        <c:crossBetween val="between"/>
      </c:valAx>
      <c:catAx>
        <c:axId val="32554832"/>
        <c:scaling>
          <c:orientation val="minMax"/>
        </c:scaling>
        <c:delete val="1"/>
        <c:axPos val="b"/>
        <c:majorTickMark val="out"/>
        <c:minorTickMark val="none"/>
        <c:tickLblPos val="nextTo"/>
        <c:crossAx val="32555224"/>
        <c:crosses val="autoZero"/>
        <c:auto val="1"/>
        <c:lblAlgn val="ctr"/>
        <c:lblOffset val="100"/>
        <c:noMultiLvlLbl val="0"/>
      </c:catAx>
      <c:valAx>
        <c:axId val="32555224"/>
        <c:scaling>
          <c:orientation val="minMax"/>
          <c:max val="0.30000000000000004"/>
        </c:scaling>
        <c:delete val="0"/>
        <c:axPos val="r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65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BO"/>
                  <a:t>Bs</a:t>
                </a:r>
                <a:r>
                  <a:rPr lang="es-BO" baseline="0"/>
                  <a:t>/Km</a:t>
                </a:r>
                <a:endParaRPr lang="es-BO"/>
              </a:p>
            </c:rich>
          </c:tx>
          <c:layout>
            <c:manualLayout>
              <c:xMode val="edge"/>
              <c:yMode val="edge"/>
              <c:x val="0.9488629499202047"/>
              <c:y val="0.2456192508646699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6500"/>
                </a:solidFill>
                <a:latin typeface="Arial"/>
                <a:ea typeface="Arial"/>
                <a:cs typeface="Arial"/>
              </a:defRPr>
            </a:pPr>
            <a:endParaRPr lang="es-BO"/>
          </a:p>
        </c:txPr>
        <c:crossAx val="3255483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BO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</xdr:row>
      <xdr:rowOff>104774</xdr:rowOff>
    </xdr:from>
    <xdr:to>
      <xdr:col>6</xdr:col>
      <xdr:colOff>762000</xdr:colOff>
      <xdr:row>21</xdr:row>
      <xdr:rowOff>28574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380999</xdr:colOff>
      <xdr:row>0</xdr:row>
      <xdr:rowOff>0</xdr:rowOff>
    </xdr:from>
    <xdr:to>
      <xdr:col>9</xdr:col>
      <xdr:colOff>573292</xdr:colOff>
      <xdr:row>1</xdr:row>
      <xdr:rowOff>76200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9849" y="0"/>
          <a:ext cx="1154317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</xdr:colOff>
      <xdr:row>0</xdr:row>
      <xdr:rowOff>149007</xdr:rowOff>
    </xdr:from>
    <xdr:to>
      <xdr:col>5</xdr:col>
      <xdr:colOff>419100</xdr:colOff>
      <xdr:row>2</xdr:row>
      <xdr:rowOff>104775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4100" y="149007"/>
          <a:ext cx="904875" cy="298668"/>
        </a:xfrm>
        <a:prstGeom prst="rect">
          <a:avLst/>
        </a:prstGeom>
      </xdr:spPr>
    </xdr:pic>
    <xdr:clientData/>
  </xdr:twoCellAnchor>
  <xdr:oneCellAnchor>
    <xdr:from>
      <xdr:col>11</xdr:col>
      <xdr:colOff>66675</xdr:colOff>
      <xdr:row>0</xdr:row>
      <xdr:rowOff>149007</xdr:rowOff>
    </xdr:from>
    <xdr:ext cx="904875" cy="298668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4100" y="149007"/>
          <a:ext cx="904875" cy="298668"/>
        </a:xfrm>
        <a:prstGeom prst="rect">
          <a:avLst/>
        </a:prstGeom>
      </xdr:spPr>
    </xdr:pic>
    <xdr:clientData/>
  </xdr:oneCellAnchor>
  <xdr:oneCellAnchor>
    <xdr:from>
      <xdr:col>4</xdr:col>
      <xdr:colOff>66675</xdr:colOff>
      <xdr:row>23</xdr:row>
      <xdr:rowOff>149007</xdr:rowOff>
    </xdr:from>
    <xdr:ext cx="904875" cy="298668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4100" y="149007"/>
          <a:ext cx="904875" cy="298668"/>
        </a:xfrm>
        <a:prstGeom prst="rect">
          <a:avLst/>
        </a:prstGeom>
      </xdr:spPr>
    </xdr:pic>
    <xdr:clientData/>
  </xdr:oneCellAnchor>
  <xdr:oneCellAnchor>
    <xdr:from>
      <xdr:col>11</xdr:col>
      <xdr:colOff>66675</xdr:colOff>
      <xdr:row>23</xdr:row>
      <xdr:rowOff>149007</xdr:rowOff>
    </xdr:from>
    <xdr:ext cx="904875" cy="298668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149007"/>
          <a:ext cx="904875" cy="29866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V42-ClassicBlue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B4E87"/>
      </a:accent1>
      <a:accent2>
        <a:srgbClr val="C04E4E"/>
      </a:accent2>
      <a:accent3>
        <a:srgbClr val="26AA2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boliviaimpuestos.com/control-de-gastos-en-gasolina/" TargetMode="External"/><Relationship Id="rId1" Type="http://schemas.openxmlformats.org/officeDocument/2006/relationships/hyperlink" Target="http://boliviaimpuestos.com/control-de-gastos-en-gasolina/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"/>
  <sheetViews>
    <sheetView showGridLines="0" tabSelected="1" zoomScaleNormal="100" workbookViewId="0">
      <selection activeCell="N11" sqref="N11"/>
    </sheetView>
  </sheetViews>
  <sheetFormatPr baseColWidth="10" defaultColWidth="9.140625" defaultRowHeight="12.75" x14ac:dyDescent="0.2"/>
  <cols>
    <col min="1" max="1" width="12.5703125" customWidth="1"/>
    <col min="2" max="2" width="13" customWidth="1"/>
    <col min="3" max="3" width="12.140625" customWidth="1"/>
    <col min="4" max="5" width="13.140625" customWidth="1"/>
    <col min="6" max="6" width="11" customWidth="1"/>
    <col min="7" max="7" width="11.7109375" customWidth="1"/>
    <col min="8" max="8" width="15.42578125" customWidth="1"/>
    <col min="9" max="9" width="14.42578125" customWidth="1"/>
    <col min="10" max="10" width="12.42578125" customWidth="1"/>
    <col min="11" max="11" width="6.5703125" customWidth="1"/>
  </cols>
  <sheetData>
    <row r="1" spans="1:11" s="18" customFormat="1" ht="24" customHeight="1" x14ac:dyDescent="0.2">
      <c r="A1" s="31" t="s">
        <v>17</v>
      </c>
      <c r="B1" s="32"/>
      <c r="C1" s="33"/>
      <c r="D1" s="33"/>
      <c r="E1" s="33"/>
      <c r="F1" s="33"/>
      <c r="G1" s="34" t="s">
        <v>1</v>
      </c>
    </row>
    <row r="2" spans="1:11" x14ac:dyDescent="0.2">
      <c r="A2" s="1" t="s">
        <v>20</v>
      </c>
    </row>
    <row r="3" spans="1:11" ht="16.5" customHeight="1" x14ac:dyDescent="0.2">
      <c r="I3" s="42" t="s">
        <v>18</v>
      </c>
      <c r="J3" s="43"/>
      <c r="K3" s="43"/>
    </row>
    <row r="4" spans="1:11" x14ac:dyDescent="0.2">
      <c r="I4" s="44" t="s">
        <v>10</v>
      </c>
      <c r="J4" s="51">
        <f>AVERAGE(G25:G38)</f>
        <v>0.22260624892040745</v>
      </c>
      <c r="K4" s="47"/>
    </row>
    <row r="5" spans="1:11" x14ac:dyDescent="0.2">
      <c r="I5" s="44" t="s">
        <v>2</v>
      </c>
      <c r="J5" s="59">
        <v>150</v>
      </c>
      <c r="K5" s="47" t="s">
        <v>3</v>
      </c>
    </row>
    <row r="6" spans="1:11" x14ac:dyDescent="0.2">
      <c r="I6" s="45" t="s">
        <v>7</v>
      </c>
      <c r="J6" s="51">
        <f>J5*J4</f>
        <v>33.390937338061114</v>
      </c>
      <c r="K6" s="47"/>
    </row>
    <row r="7" spans="1:11" x14ac:dyDescent="0.2">
      <c r="I7" s="45"/>
      <c r="J7" s="46"/>
      <c r="K7" s="47"/>
    </row>
    <row r="8" spans="1:11" x14ac:dyDescent="0.2">
      <c r="G8" s="17" t="s">
        <v>0</v>
      </c>
    </row>
    <row r="9" spans="1:11" x14ac:dyDescent="0.2">
      <c r="G9" s="17"/>
      <c r="I9" s="25" t="s">
        <v>19</v>
      </c>
    </row>
    <row r="10" spans="1:11" x14ac:dyDescent="0.2">
      <c r="G10" s="17"/>
      <c r="I10" s="25"/>
    </row>
    <row r="11" spans="1:11" x14ac:dyDescent="0.2">
      <c r="G11" s="17"/>
      <c r="I11" s="25"/>
    </row>
    <row r="12" spans="1:11" x14ac:dyDescent="0.2">
      <c r="G12" s="17"/>
      <c r="I12" s="25"/>
    </row>
    <row r="13" spans="1:11" x14ac:dyDescent="0.2">
      <c r="G13" s="17"/>
      <c r="I13" s="25"/>
    </row>
    <row r="14" spans="1:11" ht="13.5" customHeight="1" x14ac:dyDescent="0.2">
      <c r="G14" s="17"/>
      <c r="I14" s="25"/>
    </row>
    <row r="15" spans="1:11" x14ac:dyDescent="0.2">
      <c r="G15" s="17"/>
      <c r="I15" s="25"/>
    </row>
    <row r="16" spans="1:11" x14ac:dyDescent="0.2">
      <c r="G16" s="17"/>
      <c r="I16" s="25"/>
    </row>
    <row r="17" spans="1:13" x14ac:dyDescent="0.2">
      <c r="G17" s="17"/>
      <c r="I17" s="25"/>
    </row>
    <row r="18" spans="1:13" x14ac:dyDescent="0.2">
      <c r="G18" s="17"/>
      <c r="I18" s="25"/>
    </row>
    <row r="19" spans="1:13" x14ac:dyDescent="0.2">
      <c r="G19" s="17"/>
      <c r="I19" s="25"/>
    </row>
    <row r="20" spans="1:13" x14ac:dyDescent="0.2">
      <c r="G20" s="17"/>
      <c r="I20" s="25"/>
    </row>
    <row r="21" spans="1:13" x14ac:dyDescent="0.2">
      <c r="G21" s="17"/>
      <c r="I21" s="25"/>
    </row>
    <row r="22" spans="1:13" x14ac:dyDescent="0.2">
      <c r="A22" t="s">
        <v>25</v>
      </c>
      <c r="G22" s="17"/>
      <c r="I22" s="24" t="s">
        <v>11</v>
      </c>
    </row>
    <row r="23" spans="1:13" ht="29.25" customHeight="1" x14ac:dyDescent="0.2">
      <c r="A23" s="50" t="s">
        <v>5</v>
      </c>
      <c r="B23" s="50" t="s">
        <v>12</v>
      </c>
      <c r="C23" s="50" t="s">
        <v>3</v>
      </c>
      <c r="D23" s="50" t="s">
        <v>6</v>
      </c>
      <c r="E23" s="50" t="s">
        <v>16</v>
      </c>
      <c r="F23" s="50" t="s">
        <v>9</v>
      </c>
      <c r="G23" s="50" t="s">
        <v>8</v>
      </c>
      <c r="I23" s="26" t="s">
        <v>13</v>
      </c>
    </row>
    <row r="24" spans="1:13" s="19" customFormat="1" ht="14.25" x14ac:dyDescent="0.2">
      <c r="A24" s="53" t="s">
        <v>4</v>
      </c>
      <c r="B24" s="48">
        <v>178750</v>
      </c>
      <c r="C24" s="60"/>
      <c r="D24" s="49"/>
      <c r="E24" s="49"/>
      <c r="F24" s="61"/>
      <c r="G24" s="61"/>
      <c r="I24" s="26" t="s">
        <v>14</v>
      </c>
    </row>
    <row r="25" spans="1:13" s="22" customFormat="1" ht="15" customHeight="1" x14ac:dyDescent="0.2">
      <c r="A25" s="52">
        <v>42005</v>
      </c>
      <c r="B25" s="20">
        <v>179400</v>
      </c>
      <c r="C25" s="35">
        <f t="shared" ref="C25:C30" si="0">IF(B25="","",B25-B24)</f>
        <v>650</v>
      </c>
      <c r="D25" s="21">
        <v>42</v>
      </c>
      <c r="E25" s="55">
        <f>+D25*3.74</f>
        <v>157.08000000000001</v>
      </c>
      <c r="F25" s="56">
        <f>IF(OR(D25="",C25=""),"",C25/D25)</f>
        <v>15.476190476190476</v>
      </c>
      <c r="G25" s="58">
        <f>IF(OR(C25="",E25=""),"",E25/C25)</f>
        <v>0.24166153846153848</v>
      </c>
      <c r="I25" s="26" t="s">
        <v>15</v>
      </c>
      <c r="J25" s="63"/>
    </row>
    <row r="26" spans="1:13" s="18" customFormat="1" ht="15" customHeight="1" x14ac:dyDescent="0.2">
      <c r="A26" s="52">
        <v>42009</v>
      </c>
      <c r="B26" s="20">
        <v>180119.7</v>
      </c>
      <c r="C26" s="35">
        <f t="shared" si="0"/>
        <v>719.70000000001164</v>
      </c>
      <c r="D26" s="21">
        <v>41.9</v>
      </c>
      <c r="E26" s="55">
        <f t="shared" ref="E26:E66" si="1">+D26*3.74</f>
        <v>156.70600000000002</v>
      </c>
      <c r="F26" s="56">
        <f t="shared" ref="F26:F66" si="2">IF(OR(D26="",C26=""),"",C26/D26)</f>
        <v>17.176610978520564</v>
      </c>
      <c r="G26" s="58">
        <f t="shared" ref="G26:G66" si="3">IF(OR(C26="",E26=""),"",E26/C26)</f>
        <v>0.21773794636653812</v>
      </c>
      <c r="H26" s="62"/>
      <c r="J26" s="63"/>
      <c r="L26" s="64"/>
      <c r="M26" s="64"/>
    </row>
    <row r="27" spans="1:13" s="18" customFormat="1" ht="15" customHeight="1" x14ac:dyDescent="0.2">
      <c r="A27" s="52">
        <v>42014</v>
      </c>
      <c r="B27" s="20">
        <v>180880.5</v>
      </c>
      <c r="C27" s="35">
        <f t="shared" si="0"/>
        <v>760.79999999998836</v>
      </c>
      <c r="D27" s="23">
        <v>44.86</v>
      </c>
      <c r="E27" s="55">
        <f t="shared" si="1"/>
        <v>167.7764</v>
      </c>
      <c r="F27" s="56">
        <f t="shared" si="2"/>
        <v>16.959429335710841</v>
      </c>
      <c r="G27" s="58">
        <f t="shared" si="3"/>
        <v>0.22052628811777414</v>
      </c>
      <c r="H27" s="62"/>
      <c r="I27" s="65"/>
      <c r="J27" s="63"/>
      <c r="L27" s="64"/>
    </row>
    <row r="28" spans="1:13" s="18" customFormat="1" ht="15" customHeight="1" x14ac:dyDescent="0.2">
      <c r="A28" s="52">
        <v>42019</v>
      </c>
      <c r="B28" s="20">
        <v>181652</v>
      </c>
      <c r="C28" s="35">
        <f t="shared" si="0"/>
        <v>771.5</v>
      </c>
      <c r="D28" s="23">
        <v>42.84</v>
      </c>
      <c r="E28" s="55">
        <f t="shared" si="1"/>
        <v>160.22160000000002</v>
      </c>
      <c r="F28" s="56">
        <f t="shared" si="2"/>
        <v>18.008870214752566</v>
      </c>
      <c r="G28" s="58">
        <f t="shared" si="3"/>
        <v>0.20767543745949452</v>
      </c>
      <c r="H28" s="62"/>
      <c r="I28" s="26"/>
      <c r="J28" s="63"/>
      <c r="L28" s="64"/>
      <c r="M28" s="57"/>
    </row>
    <row r="29" spans="1:13" s="18" customFormat="1" ht="15" customHeight="1" x14ac:dyDescent="0.2">
      <c r="A29" s="52">
        <v>42024</v>
      </c>
      <c r="B29" s="20">
        <v>182380</v>
      </c>
      <c r="C29" s="35">
        <f t="shared" si="0"/>
        <v>728</v>
      </c>
      <c r="D29" s="23">
        <v>43.55</v>
      </c>
      <c r="E29" s="55">
        <f t="shared" si="1"/>
        <v>162.87700000000001</v>
      </c>
      <c r="F29" s="56">
        <f t="shared" si="2"/>
        <v>16.716417910447763</v>
      </c>
      <c r="G29" s="58">
        <f t="shared" si="3"/>
        <v>0.22373214285714288</v>
      </c>
      <c r="H29" s="62"/>
      <c r="I29" s="26"/>
      <c r="J29" s="63"/>
      <c r="L29" s="64"/>
    </row>
    <row r="30" spans="1:13" s="18" customFormat="1" ht="15" customHeight="1" x14ac:dyDescent="0.2">
      <c r="A30" s="52">
        <v>42028</v>
      </c>
      <c r="B30" s="20">
        <v>183019</v>
      </c>
      <c r="C30" s="35">
        <f t="shared" si="0"/>
        <v>639</v>
      </c>
      <c r="D30" s="23">
        <v>41.03</v>
      </c>
      <c r="E30" s="55">
        <f t="shared" si="1"/>
        <v>153.4522</v>
      </c>
      <c r="F30" s="56">
        <f t="shared" si="2"/>
        <v>15.573970265659273</v>
      </c>
      <c r="G30" s="58">
        <f t="shared" si="3"/>
        <v>0.24014428794992176</v>
      </c>
      <c r="H30" s="62"/>
      <c r="I30" s="26"/>
      <c r="J30" s="63"/>
      <c r="L30" s="64"/>
    </row>
    <row r="31" spans="1:13" s="18" customFormat="1" ht="15" customHeight="1" x14ac:dyDescent="0.2">
      <c r="A31" s="52">
        <v>42031</v>
      </c>
      <c r="B31" s="20">
        <v>183698</v>
      </c>
      <c r="C31" s="35">
        <f t="shared" ref="C31:C66" si="4">IF(B31="","",B31-B30)</f>
        <v>679</v>
      </c>
      <c r="D31" s="23">
        <v>43</v>
      </c>
      <c r="E31" s="55">
        <f t="shared" si="1"/>
        <v>160.82000000000002</v>
      </c>
      <c r="F31" s="56">
        <f t="shared" si="2"/>
        <v>15.790697674418604</v>
      </c>
      <c r="G31" s="58">
        <f t="shared" si="3"/>
        <v>0.23684830633284246</v>
      </c>
      <c r="H31" s="62"/>
      <c r="I31" s="26"/>
      <c r="J31" s="63"/>
      <c r="L31" s="64"/>
    </row>
    <row r="32" spans="1:13" s="18" customFormat="1" ht="15" customHeight="1" x14ac:dyDescent="0.2">
      <c r="A32" s="52">
        <v>42035</v>
      </c>
      <c r="B32" s="20">
        <v>184380</v>
      </c>
      <c r="C32" s="35">
        <f t="shared" si="4"/>
        <v>682</v>
      </c>
      <c r="D32" s="23">
        <v>39.76</v>
      </c>
      <c r="E32" s="55">
        <f t="shared" si="1"/>
        <v>148.70240000000001</v>
      </c>
      <c r="F32" s="56">
        <f t="shared" si="2"/>
        <v>17.152917505030182</v>
      </c>
      <c r="G32" s="58">
        <f t="shared" si="3"/>
        <v>0.21803870967741937</v>
      </c>
      <c r="H32" s="62"/>
      <c r="I32" s="26"/>
      <c r="J32" s="63"/>
      <c r="L32" s="64"/>
    </row>
    <row r="33" spans="1:12" s="18" customFormat="1" ht="15" customHeight="1" x14ac:dyDescent="0.2">
      <c r="A33" s="52">
        <v>42039</v>
      </c>
      <c r="B33" s="20">
        <v>185040</v>
      </c>
      <c r="C33" s="35">
        <f t="shared" si="4"/>
        <v>660</v>
      </c>
      <c r="D33" s="23">
        <v>41.29</v>
      </c>
      <c r="E33" s="55">
        <f t="shared" si="1"/>
        <v>154.4246</v>
      </c>
      <c r="F33" s="56">
        <f t="shared" si="2"/>
        <v>15.984499878905304</v>
      </c>
      <c r="G33" s="58">
        <f t="shared" si="3"/>
        <v>0.23397666666666667</v>
      </c>
      <c r="H33" s="62"/>
      <c r="I33" s="26"/>
      <c r="J33" s="63"/>
      <c r="L33" s="64"/>
    </row>
    <row r="34" spans="1:12" s="18" customFormat="1" ht="15" customHeight="1" x14ac:dyDescent="0.2">
      <c r="A34" s="52">
        <v>42044</v>
      </c>
      <c r="B34" s="20">
        <v>185827</v>
      </c>
      <c r="C34" s="35">
        <f t="shared" si="4"/>
        <v>787</v>
      </c>
      <c r="D34" s="23">
        <v>41.73</v>
      </c>
      <c r="E34" s="55">
        <f t="shared" si="1"/>
        <v>156.0702</v>
      </c>
      <c r="F34" s="56">
        <f t="shared" si="2"/>
        <v>18.859333812604842</v>
      </c>
      <c r="G34" s="58">
        <f t="shared" si="3"/>
        <v>0.198310292249047</v>
      </c>
      <c r="H34" s="62"/>
      <c r="I34" s="26"/>
      <c r="J34" s="63"/>
      <c r="L34" s="64"/>
    </row>
    <row r="35" spans="1:12" s="18" customFormat="1" ht="15" customHeight="1" x14ac:dyDescent="0.2">
      <c r="A35" s="52">
        <v>42050</v>
      </c>
      <c r="B35" s="20">
        <v>186612</v>
      </c>
      <c r="C35" s="35">
        <f t="shared" si="4"/>
        <v>785</v>
      </c>
      <c r="D35" s="23">
        <v>41.91</v>
      </c>
      <c r="E35" s="55">
        <f t="shared" si="1"/>
        <v>156.74340000000001</v>
      </c>
      <c r="F35" s="56">
        <f t="shared" si="2"/>
        <v>18.730613218802198</v>
      </c>
      <c r="G35" s="58">
        <f t="shared" si="3"/>
        <v>0.19967312101910828</v>
      </c>
      <c r="H35" s="62"/>
      <c r="I35" s="26"/>
      <c r="J35" s="63"/>
      <c r="L35" s="64"/>
    </row>
    <row r="36" spans="1:12" s="18" customFormat="1" ht="15" customHeight="1" x14ac:dyDescent="0.2">
      <c r="A36" s="52">
        <v>42055</v>
      </c>
      <c r="B36" s="20">
        <v>187357</v>
      </c>
      <c r="C36" s="35">
        <f t="shared" si="4"/>
        <v>745</v>
      </c>
      <c r="D36" s="23">
        <v>43.35</v>
      </c>
      <c r="E36" s="55">
        <f t="shared" si="1"/>
        <v>162.12900000000002</v>
      </c>
      <c r="F36" s="56">
        <f t="shared" si="2"/>
        <v>17.185697808535178</v>
      </c>
      <c r="G36" s="58">
        <f t="shared" si="3"/>
        <v>0.21762281879194634</v>
      </c>
      <c r="H36" s="62"/>
      <c r="I36" s="26"/>
      <c r="J36" s="63"/>
      <c r="L36" s="64"/>
    </row>
    <row r="37" spans="1:12" s="18" customFormat="1" ht="15" customHeight="1" x14ac:dyDescent="0.2">
      <c r="A37" s="52">
        <v>42059</v>
      </c>
      <c r="B37" s="20">
        <v>188041</v>
      </c>
      <c r="C37" s="35">
        <f t="shared" si="4"/>
        <v>684</v>
      </c>
      <c r="D37" s="23">
        <v>41.91</v>
      </c>
      <c r="E37" s="55">
        <f t="shared" si="1"/>
        <v>156.74340000000001</v>
      </c>
      <c r="F37" s="56">
        <f t="shared" si="2"/>
        <v>16.32068718682892</v>
      </c>
      <c r="G37" s="58">
        <f t="shared" si="3"/>
        <v>0.22915701754385967</v>
      </c>
      <c r="H37" s="62"/>
      <c r="I37" s="26"/>
      <c r="J37" s="63"/>
      <c r="L37" s="64"/>
    </row>
    <row r="38" spans="1:12" s="18" customFormat="1" ht="15" customHeight="1" x14ac:dyDescent="0.2">
      <c r="A38" s="54">
        <v>42063</v>
      </c>
      <c r="B38" s="20">
        <v>188673</v>
      </c>
      <c r="C38" s="35">
        <f t="shared" si="4"/>
        <v>632</v>
      </c>
      <c r="D38" s="23">
        <v>39.1</v>
      </c>
      <c r="E38" s="55">
        <f t="shared" si="1"/>
        <v>146.23400000000001</v>
      </c>
      <c r="F38" s="56">
        <f t="shared" si="2"/>
        <v>16.163682864450127</v>
      </c>
      <c r="G38" s="58">
        <f t="shared" si="3"/>
        <v>0.23138291139240508</v>
      </c>
      <c r="H38" s="62"/>
      <c r="I38" s="26"/>
      <c r="J38" s="63"/>
      <c r="L38" s="64"/>
    </row>
    <row r="39" spans="1:12" s="18" customFormat="1" ht="15" customHeight="1" x14ac:dyDescent="0.2">
      <c r="A39" s="54"/>
      <c r="B39" s="20"/>
      <c r="C39" s="35" t="str">
        <f t="shared" si="4"/>
        <v/>
      </c>
      <c r="D39" s="23"/>
      <c r="E39" s="55"/>
      <c r="F39" s="56" t="str">
        <f t="shared" si="2"/>
        <v/>
      </c>
      <c r="G39" s="58" t="str">
        <f t="shared" si="3"/>
        <v/>
      </c>
      <c r="I39" s="26"/>
    </row>
    <row r="40" spans="1:12" s="18" customFormat="1" ht="15" customHeight="1" x14ac:dyDescent="0.2">
      <c r="A40" s="54"/>
      <c r="B40" s="20"/>
      <c r="C40" s="35" t="str">
        <f t="shared" si="4"/>
        <v/>
      </c>
      <c r="D40" s="23"/>
      <c r="E40" s="55"/>
      <c r="F40" s="56" t="str">
        <f t="shared" si="2"/>
        <v/>
      </c>
      <c r="G40" s="58" t="str">
        <f t="shared" si="3"/>
        <v/>
      </c>
      <c r="I40" s="26"/>
    </row>
    <row r="41" spans="1:12" s="18" customFormat="1" ht="15" customHeight="1" x14ac:dyDescent="0.2">
      <c r="A41" s="54"/>
      <c r="B41" s="20"/>
      <c r="C41" s="35" t="str">
        <f t="shared" si="4"/>
        <v/>
      </c>
      <c r="D41" s="23"/>
      <c r="E41" s="55"/>
      <c r="F41" s="56" t="str">
        <f t="shared" si="2"/>
        <v/>
      </c>
      <c r="G41" s="58" t="str">
        <f t="shared" si="3"/>
        <v/>
      </c>
      <c r="I41" s="26"/>
    </row>
    <row r="42" spans="1:12" s="18" customFormat="1" ht="15" customHeight="1" x14ac:dyDescent="0.2">
      <c r="A42" s="54"/>
      <c r="B42" s="20"/>
      <c r="C42" s="35" t="str">
        <f t="shared" si="4"/>
        <v/>
      </c>
      <c r="D42" s="23"/>
      <c r="E42" s="55"/>
      <c r="F42" s="56" t="str">
        <f t="shared" si="2"/>
        <v/>
      </c>
      <c r="G42" s="58" t="str">
        <f t="shared" si="3"/>
        <v/>
      </c>
      <c r="I42" s="26"/>
    </row>
    <row r="43" spans="1:12" s="18" customFormat="1" ht="15" customHeight="1" x14ac:dyDescent="0.2">
      <c r="A43" s="54"/>
      <c r="B43" s="20"/>
      <c r="C43" s="35" t="str">
        <f t="shared" si="4"/>
        <v/>
      </c>
      <c r="D43" s="23"/>
      <c r="E43" s="55"/>
      <c r="F43" s="56" t="str">
        <f t="shared" si="2"/>
        <v/>
      </c>
      <c r="G43" s="58" t="str">
        <f t="shared" si="3"/>
        <v/>
      </c>
      <c r="I43" s="26"/>
    </row>
    <row r="44" spans="1:12" s="18" customFormat="1" ht="15" customHeight="1" x14ac:dyDescent="0.2">
      <c r="A44" s="54"/>
      <c r="B44" s="20"/>
      <c r="C44" s="35" t="str">
        <f t="shared" si="4"/>
        <v/>
      </c>
      <c r="D44" s="23"/>
      <c r="E44" s="55"/>
      <c r="F44" s="56" t="str">
        <f t="shared" si="2"/>
        <v/>
      </c>
      <c r="G44" s="58" t="str">
        <f t="shared" si="3"/>
        <v/>
      </c>
      <c r="I44" s="26"/>
    </row>
    <row r="45" spans="1:12" s="18" customFormat="1" ht="15" customHeight="1" x14ac:dyDescent="0.2">
      <c r="A45" s="54"/>
      <c r="B45" s="20"/>
      <c r="C45" s="35" t="str">
        <f t="shared" si="4"/>
        <v/>
      </c>
      <c r="D45" s="23"/>
      <c r="E45" s="55"/>
      <c r="F45" s="56" t="str">
        <f t="shared" si="2"/>
        <v/>
      </c>
      <c r="G45" s="58" t="str">
        <f t="shared" si="3"/>
        <v/>
      </c>
      <c r="I45" s="26"/>
    </row>
    <row r="46" spans="1:12" s="18" customFormat="1" ht="15" customHeight="1" x14ac:dyDescent="0.2">
      <c r="A46" s="54"/>
      <c r="B46" s="20"/>
      <c r="C46" s="35" t="str">
        <f t="shared" si="4"/>
        <v/>
      </c>
      <c r="D46" s="23"/>
      <c r="E46" s="55"/>
      <c r="F46" s="56" t="str">
        <f t="shared" si="2"/>
        <v/>
      </c>
      <c r="G46" s="58" t="str">
        <f t="shared" si="3"/>
        <v/>
      </c>
      <c r="I46" s="26"/>
    </row>
    <row r="47" spans="1:12" s="18" customFormat="1" ht="15" customHeight="1" x14ac:dyDescent="0.2">
      <c r="A47" s="54"/>
      <c r="B47" s="20"/>
      <c r="C47" s="35" t="str">
        <f t="shared" si="4"/>
        <v/>
      </c>
      <c r="D47" s="23"/>
      <c r="E47" s="55"/>
      <c r="F47" s="56" t="str">
        <f t="shared" si="2"/>
        <v/>
      </c>
      <c r="G47" s="58" t="str">
        <f t="shared" si="3"/>
        <v/>
      </c>
      <c r="I47" s="26"/>
    </row>
    <row r="48" spans="1:12" s="18" customFormat="1" ht="15" customHeight="1" x14ac:dyDescent="0.2">
      <c r="A48" s="54"/>
      <c r="B48" s="20"/>
      <c r="C48" s="35" t="str">
        <f t="shared" si="4"/>
        <v/>
      </c>
      <c r="D48" s="23"/>
      <c r="E48" s="55"/>
      <c r="F48" s="56" t="str">
        <f t="shared" si="2"/>
        <v/>
      </c>
      <c r="G48" s="58" t="str">
        <f t="shared" si="3"/>
        <v/>
      </c>
      <c r="I48" s="26"/>
    </row>
    <row r="49" spans="1:9" s="18" customFormat="1" ht="15" customHeight="1" x14ac:dyDescent="0.2">
      <c r="A49" s="54"/>
      <c r="B49" s="20"/>
      <c r="C49" s="35" t="str">
        <f t="shared" si="4"/>
        <v/>
      </c>
      <c r="D49" s="23"/>
      <c r="E49" s="55"/>
      <c r="F49" s="56" t="str">
        <f t="shared" si="2"/>
        <v/>
      </c>
      <c r="G49" s="58" t="str">
        <f t="shared" si="3"/>
        <v/>
      </c>
      <c r="I49" s="26"/>
    </row>
    <row r="50" spans="1:9" s="18" customFormat="1" ht="15" customHeight="1" x14ac:dyDescent="0.2">
      <c r="A50" s="54"/>
      <c r="B50" s="20"/>
      <c r="C50" s="35" t="str">
        <f t="shared" si="4"/>
        <v/>
      </c>
      <c r="D50" s="23"/>
      <c r="E50" s="55"/>
      <c r="F50" s="56" t="str">
        <f t="shared" si="2"/>
        <v/>
      </c>
      <c r="G50" s="58" t="str">
        <f t="shared" si="3"/>
        <v/>
      </c>
      <c r="I50" s="26"/>
    </row>
    <row r="51" spans="1:9" s="18" customFormat="1" ht="15" customHeight="1" x14ac:dyDescent="0.2">
      <c r="A51" s="54"/>
      <c r="B51" s="20"/>
      <c r="C51" s="35" t="str">
        <f t="shared" si="4"/>
        <v/>
      </c>
      <c r="D51" s="23"/>
      <c r="E51" s="55"/>
      <c r="F51" s="56" t="str">
        <f t="shared" si="2"/>
        <v/>
      </c>
      <c r="G51" s="58" t="str">
        <f t="shared" si="3"/>
        <v/>
      </c>
      <c r="I51" s="26"/>
    </row>
    <row r="52" spans="1:9" s="18" customFormat="1" ht="15" customHeight="1" x14ac:dyDescent="0.2">
      <c r="A52" s="54"/>
      <c r="B52" s="20"/>
      <c r="C52" s="35" t="str">
        <f t="shared" si="4"/>
        <v/>
      </c>
      <c r="D52" s="23"/>
      <c r="E52" s="55"/>
      <c r="F52" s="56" t="str">
        <f t="shared" si="2"/>
        <v/>
      </c>
      <c r="G52" s="58" t="str">
        <f t="shared" si="3"/>
        <v/>
      </c>
      <c r="I52" s="26"/>
    </row>
    <row r="53" spans="1:9" s="18" customFormat="1" ht="15" customHeight="1" x14ac:dyDescent="0.2">
      <c r="A53" s="54"/>
      <c r="B53" s="20"/>
      <c r="C53" s="35" t="str">
        <f t="shared" si="4"/>
        <v/>
      </c>
      <c r="D53" s="23"/>
      <c r="E53" s="55"/>
      <c r="F53" s="56" t="str">
        <f t="shared" si="2"/>
        <v/>
      </c>
      <c r="G53" s="58" t="str">
        <f t="shared" si="3"/>
        <v/>
      </c>
      <c r="I53" s="26"/>
    </row>
    <row r="54" spans="1:9" s="18" customFormat="1" ht="15" customHeight="1" x14ac:dyDescent="0.2">
      <c r="A54" s="54"/>
      <c r="B54" s="20"/>
      <c r="C54" s="35" t="str">
        <f t="shared" si="4"/>
        <v/>
      </c>
      <c r="D54" s="23"/>
      <c r="E54" s="55"/>
      <c r="F54" s="56" t="str">
        <f t="shared" si="2"/>
        <v/>
      </c>
      <c r="G54" s="58" t="str">
        <f t="shared" si="3"/>
        <v/>
      </c>
      <c r="I54" s="26"/>
    </row>
    <row r="55" spans="1:9" s="18" customFormat="1" ht="15" customHeight="1" x14ac:dyDescent="0.2">
      <c r="A55" s="54"/>
      <c r="B55" s="20"/>
      <c r="C55" s="35" t="str">
        <f t="shared" si="4"/>
        <v/>
      </c>
      <c r="D55" s="23"/>
      <c r="E55" s="55"/>
      <c r="F55" s="56" t="str">
        <f t="shared" si="2"/>
        <v/>
      </c>
      <c r="G55" s="58" t="str">
        <f t="shared" si="3"/>
        <v/>
      </c>
      <c r="I55" s="26"/>
    </row>
    <row r="56" spans="1:9" s="18" customFormat="1" ht="15" customHeight="1" x14ac:dyDescent="0.2">
      <c r="A56" s="54"/>
      <c r="B56" s="20"/>
      <c r="C56" s="35" t="str">
        <f t="shared" si="4"/>
        <v/>
      </c>
      <c r="D56" s="23"/>
      <c r="E56" s="55"/>
      <c r="F56" s="56" t="str">
        <f t="shared" si="2"/>
        <v/>
      </c>
      <c r="G56" s="58" t="str">
        <f t="shared" si="3"/>
        <v/>
      </c>
      <c r="I56" s="26"/>
    </row>
    <row r="57" spans="1:9" s="18" customFormat="1" ht="15" customHeight="1" x14ac:dyDescent="0.2">
      <c r="A57" s="54"/>
      <c r="B57" s="20"/>
      <c r="C57" s="35" t="str">
        <f t="shared" si="4"/>
        <v/>
      </c>
      <c r="D57" s="23"/>
      <c r="E57" s="55"/>
      <c r="F57" s="56" t="str">
        <f t="shared" si="2"/>
        <v/>
      </c>
      <c r="G57" s="58" t="str">
        <f t="shared" si="3"/>
        <v/>
      </c>
      <c r="I57" s="26"/>
    </row>
    <row r="58" spans="1:9" s="18" customFormat="1" ht="15" customHeight="1" x14ac:dyDescent="0.2">
      <c r="A58" s="54"/>
      <c r="B58" s="20"/>
      <c r="C58" s="35" t="str">
        <f t="shared" si="4"/>
        <v/>
      </c>
      <c r="D58" s="23"/>
      <c r="E58" s="55"/>
      <c r="F58" s="56" t="str">
        <f t="shared" si="2"/>
        <v/>
      </c>
      <c r="G58" s="58" t="str">
        <f t="shared" si="3"/>
        <v/>
      </c>
      <c r="I58" s="26"/>
    </row>
    <row r="59" spans="1:9" s="18" customFormat="1" ht="15" customHeight="1" x14ac:dyDescent="0.2">
      <c r="A59" s="54"/>
      <c r="B59" s="20"/>
      <c r="C59" s="35" t="str">
        <f t="shared" si="4"/>
        <v/>
      </c>
      <c r="D59" s="23"/>
      <c r="E59" s="55"/>
      <c r="F59" s="56" t="str">
        <f t="shared" si="2"/>
        <v/>
      </c>
      <c r="G59" s="58" t="str">
        <f t="shared" si="3"/>
        <v/>
      </c>
      <c r="I59" s="26"/>
    </row>
    <row r="60" spans="1:9" s="18" customFormat="1" ht="15" customHeight="1" x14ac:dyDescent="0.2">
      <c r="A60" s="54"/>
      <c r="B60" s="20"/>
      <c r="C60" s="35" t="str">
        <f t="shared" si="4"/>
        <v/>
      </c>
      <c r="D60" s="23"/>
      <c r="E60" s="55"/>
      <c r="F60" s="56" t="str">
        <f t="shared" si="2"/>
        <v/>
      </c>
      <c r="G60" s="58" t="str">
        <f t="shared" si="3"/>
        <v/>
      </c>
      <c r="I60" s="26"/>
    </row>
    <row r="61" spans="1:9" s="18" customFormat="1" ht="15" customHeight="1" x14ac:dyDescent="0.2">
      <c r="A61" s="54"/>
      <c r="B61" s="20"/>
      <c r="C61" s="35" t="str">
        <f t="shared" si="4"/>
        <v/>
      </c>
      <c r="D61" s="23"/>
      <c r="E61" s="55"/>
      <c r="F61" s="56" t="str">
        <f t="shared" si="2"/>
        <v/>
      </c>
      <c r="G61" s="58" t="str">
        <f t="shared" si="3"/>
        <v/>
      </c>
      <c r="I61" s="26"/>
    </row>
    <row r="62" spans="1:9" s="18" customFormat="1" ht="15" customHeight="1" x14ac:dyDescent="0.2">
      <c r="A62" s="54"/>
      <c r="B62" s="20"/>
      <c r="C62" s="35" t="str">
        <f t="shared" si="4"/>
        <v/>
      </c>
      <c r="D62" s="23"/>
      <c r="E62" s="55"/>
      <c r="F62" s="56" t="str">
        <f t="shared" si="2"/>
        <v/>
      </c>
      <c r="G62" s="58" t="str">
        <f t="shared" si="3"/>
        <v/>
      </c>
      <c r="I62" s="26"/>
    </row>
    <row r="63" spans="1:9" s="18" customFormat="1" ht="15" customHeight="1" x14ac:dyDescent="0.2">
      <c r="A63" s="54"/>
      <c r="B63" s="20"/>
      <c r="C63" s="35" t="str">
        <f t="shared" si="4"/>
        <v/>
      </c>
      <c r="D63" s="23"/>
      <c r="E63" s="55"/>
      <c r="F63" s="56" t="str">
        <f t="shared" si="2"/>
        <v/>
      </c>
      <c r="G63" s="58" t="str">
        <f t="shared" si="3"/>
        <v/>
      </c>
      <c r="I63" s="26"/>
    </row>
    <row r="64" spans="1:9" s="18" customFormat="1" ht="15" customHeight="1" x14ac:dyDescent="0.2">
      <c r="A64" s="54"/>
      <c r="B64" s="20"/>
      <c r="C64" s="35" t="str">
        <f t="shared" si="4"/>
        <v/>
      </c>
      <c r="D64" s="23"/>
      <c r="E64" s="55"/>
      <c r="F64" s="56" t="str">
        <f t="shared" si="2"/>
        <v/>
      </c>
      <c r="G64" s="58" t="str">
        <f t="shared" si="3"/>
        <v/>
      </c>
      <c r="I64" s="26"/>
    </row>
    <row r="65" spans="1:9" s="18" customFormat="1" ht="15" customHeight="1" x14ac:dyDescent="0.2">
      <c r="A65" s="54"/>
      <c r="B65" s="20"/>
      <c r="C65" s="35" t="str">
        <f t="shared" si="4"/>
        <v/>
      </c>
      <c r="D65" s="23"/>
      <c r="E65" s="55"/>
      <c r="F65" s="56" t="str">
        <f t="shared" si="2"/>
        <v/>
      </c>
      <c r="G65" s="58" t="str">
        <f t="shared" si="3"/>
        <v/>
      </c>
      <c r="I65" s="26"/>
    </row>
    <row r="66" spans="1:9" s="18" customFormat="1" ht="15" customHeight="1" x14ac:dyDescent="0.2">
      <c r="A66" s="54"/>
      <c r="B66" s="20"/>
      <c r="C66" s="35" t="str">
        <f t="shared" si="4"/>
        <v/>
      </c>
      <c r="D66" s="23"/>
      <c r="E66" s="55"/>
      <c r="F66" s="56" t="str">
        <f t="shared" si="2"/>
        <v/>
      </c>
      <c r="G66" s="58" t="str">
        <f t="shared" si="3"/>
        <v/>
      </c>
      <c r="I66" s="26"/>
    </row>
  </sheetData>
  <phoneticPr fontId="3" type="noConversion"/>
  <printOptions horizontalCentered="1"/>
  <pageMargins left="0.5" right="0.5" top="0.5" bottom="0.5" header="0.5" footer="0.5"/>
  <pageSetup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1"/>
  <sheetViews>
    <sheetView showGridLines="0" workbookViewId="0">
      <selection activeCell="Q15" sqref="Q15"/>
    </sheetView>
  </sheetViews>
  <sheetFormatPr baseColWidth="10" defaultColWidth="9.140625" defaultRowHeight="12.75" x14ac:dyDescent="0.2"/>
  <cols>
    <col min="1" max="1" width="6.7109375" customWidth="1"/>
    <col min="2" max="2" width="10" bestFit="1" customWidth="1"/>
    <col min="3" max="3" width="8.85546875" customWidth="1"/>
    <col min="4" max="5" width="8.28515625" customWidth="1"/>
    <col min="6" max="6" width="7.42578125" customWidth="1"/>
    <col min="7" max="7" width="7" customWidth="1"/>
    <col min="8" max="8" width="6.7109375" customWidth="1"/>
    <col min="9" max="9" width="10" bestFit="1" customWidth="1"/>
    <col min="10" max="10" width="8.85546875" customWidth="1"/>
    <col min="11" max="12" width="8.28515625" customWidth="1"/>
    <col min="13" max="13" width="7.42578125" customWidth="1"/>
  </cols>
  <sheetData>
    <row r="1" spans="1:15" x14ac:dyDescent="0.2">
      <c r="A1" s="14" t="s">
        <v>0</v>
      </c>
      <c r="H1" s="14" t="s">
        <v>0</v>
      </c>
    </row>
    <row r="2" spans="1:15" ht="14.25" x14ac:dyDescent="0.2">
      <c r="A2" s="16" t="s">
        <v>23</v>
      </c>
      <c r="H2" s="16" t="s">
        <v>23</v>
      </c>
    </row>
    <row r="3" spans="1:15" x14ac:dyDescent="0.2">
      <c r="A3" s="15"/>
      <c r="F3" s="13"/>
      <c r="H3" s="15"/>
      <c r="M3" s="13"/>
    </row>
    <row r="4" spans="1:15" ht="30.75" customHeight="1" thickBot="1" x14ac:dyDescent="0.25">
      <c r="A4" s="27" t="s">
        <v>5</v>
      </c>
      <c r="B4" s="28" t="s">
        <v>12</v>
      </c>
      <c r="C4" s="28" t="s">
        <v>3</v>
      </c>
      <c r="D4" s="28" t="s">
        <v>24</v>
      </c>
      <c r="E4" s="28" t="s">
        <v>16</v>
      </c>
      <c r="F4" s="28" t="s">
        <v>9</v>
      </c>
      <c r="H4" s="27" t="s">
        <v>5</v>
      </c>
      <c r="I4" s="28" t="s">
        <v>12</v>
      </c>
      <c r="J4" s="28" t="s">
        <v>3</v>
      </c>
      <c r="K4" s="28" t="s">
        <v>24</v>
      </c>
      <c r="L4" s="28" t="s">
        <v>16</v>
      </c>
      <c r="M4" s="28" t="s">
        <v>9</v>
      </c>
      <c r="O4" s="2"/>
    </row>
    <row r="5" spans="1:15" s="6" customFormat="1" ht="18" x14ac:dyDescent="0.25">
      <c r="A5" s="36"/>
      <c r="B5" s="10"/>
      <c r="C5" s="41"/>
      <c r="D5" s="41"/>
      <c r="E5" s="10"/>
      <c r="F5" s="29" t="str">
        <f>IF(OR(C5="",D5=""),"",C5/D5)</f>
        <v/>
      </c>
      <c r="H5" s="36"/>
      <c r="I5" s="10"/>
      <c r="J5" s="41"/>
      <c r="K5" s="41"/>
      <c r="L5" s="10"/>
      <c r="M5" s="29" t="str">
        <f>IF(OR(J5="",K5=""),"",J5/K5)</f>
        <v/>
      </c>
      <c r="O5" s="25" t="s">
        <v>21</v>
      </c>
    </row>
    <row r="6" spans="1:15" s="6" customFormat="1" ht="18" x14ac:dyDescent="0.25">
      <c r="A6" s="37"/>
      <c r="B6" s="11"/>
      <c r="C6" s="8"/>
      <c r="D6" s="8"/>
      <c r="E6" s="11"/>
      <c r="F6" s="30" t="str">
        <f t="shared" ref="F6:F19" si="0">IF(OR(C6="",D6=""),"",C6/D6)</f>
        <v/>
      </c>
      <c r="H6" s="37"/>
      <c r="I6" s="11"/>
      <c r="J6" s="8"/>
      <c r="K6" s="8"/>
      <c r="L6" s="11"/>
      <c r="M6" s="30" t="str">
        <f t="shared" ref="M6:M19" si="1">IF(OR(J6="",K6=""),"",J6/K6)</f>
        <v/>
      </c>
      <c r="O6" s="25" t="s">
        <v>22</v>
      </c>
    </row>
    <row r="7" spans="1:15" s="6" customFormat="1" ht="18" x14ac:dyDescent="0.25">
      <c r="A7" s="38"/>
      <c r="B7" s="9"/>
      <c r="C7" s="9"/>
      <c r="D7" s="9"/>
      <c r="E7" s="9"/>
      <c r="F7" s="30" t="str">
        <f t="shared" si="0"/>
        <v/>
      </c>
      <c r="H7" s="40"/>
      <c r="I7" s="12"/>
      <c r="J7" s="9"/>
      <c r="K7" s="9"/>
      <c r="L7" s="12"/>
      <c r="M7" s="30" t="str">
        <f t="shared" si="1"/>
        <v/>
      </c>
    </row>
    <row r="8" spans="1:15" s="6" customFormat="1" ht="18" x14ac:dyDescent="0.25">
      <c r="A8" s="39"/>
      <c r="B8" s="8"/>
      <c r="C8" s="8"/>
      <c r="D8" s="8"/>
      <c r="E8" s="8"/>
      <c r="F8" s="30" t="str">
        <f t="shared" si="0"/>
        <v/>
      </c>
      <c r="H8" s="37"/>
      <c r="I8" s="11"/>
      <c r="J8" s="8"/>
      <c r="K8" s="8"/>
      <c r="L8" s="11"/>
      <c r="M8" s="30" t="str">
        <f t="shared" si="1"/>
        <v/>
      </c>
    </row>
    <row r="9" spans="1:15" s="6" customFormat="1" ht="18" x14ac:dyDescent="0.25">
      <c r="A9" s="38"/>
      <c r="B9" s="9"/>
      <c r="C9" s="9"/>
      <c r="D9" s="9"/>
      <c r="E9" s="9"/>
      <c r="F9" s="30" t="str">
        <f t="shared" si="0"/>
        <v/>
      </c>
      <c r="H9" s="40"/>
      <c r="I9" s="12"/>
      <c r="J9" s="9"/>
      <c r="K9" s="9"/>
      <c r="L9" s="12"/>
      <c r="M9" s="30" t="str">
        <f t="shared" si="1"/>
        <v/>
      </c>
    </row>
    <row r="10" spans="1:15" s="6" customFormat="1" ht="18" x14ac:dyDescent="0.25">
      <c r="A10" s="39"/>
      <c r="B10" s="8"/>
      <c r="C10" s="8"/>
      <c r="D10" s="8"/>
      <c r="E10" s="8"/>
      <c r="F10" s="30" t="str">
        <f t="shared" si="0"/>
        <v/>
      </c>
      <c r="H10" s="37"/>
      <c r="I10" s="11"/>
      <c r="J10" s="8"/>
      <c r="K10" s="8"/>
      <c r="L10" s="11"/>
      <c r="M10" s="30" t="str">
        <f t="shared" si="1"/>
        <v/>
      </c>
    </row>
    <row r="11" spans="1:15" s="6" customFormat="1" ht="18" x14ac:dyDescent="0.25">
      <c r="A11" s="38"/>
      <c r="B11" s="9"/>
      <c r="C11" s="9"/>
      <c r="D11" s="9"/>
      <c r="E11" s="9"/>
      <c r="F11" s="30" t="str">
        <f t="shared" si="0"/>
        <v/>
      </c>
      <c r="H11" s="40"/>
      <c r="I11" s="12"/>
      <c r="J11" s="9"/>
      <c r="K11" s="9"/>
      <c r="L11" s="12"/>
      <c r="M11" s="30" t="str">
        <f t="shared" si="1"/>
        <v/>
      </c>
    </row>
    <row r="12" spans="1:15" s="6" customFormat="1" ht="18" x14ac:dyDescent="0.25">
      <c r="A12" s="39"/>
      <c r="B12" s="8"/>
      <c r="C12" s="8"/>
      <c r="D12" s="8"/>
      <c r="E12" s="8"/>
      <c r="F12" s="30" t="str">
        <f t="shared" si="0"/>
        <v/>
      </c>
      <c r="H12" s="37"/>
      <c r="I12" s="11"/>
      <c r="J12" s="8"/>
      <c r="K12" s="8"/>
      <c r="L12" s="11"/>
      <c r="M12" s="30" t="str">
        <f t="shared" si="1"/>
        <v/>
      </c>
    </row>
    <row r="13" spans="1:15" s="6" customFormat="1" ht="18" x14ac:dyDescent="0.25">
      <c r="A13" s="38"/>
      <c r="B13" s="9"/>
      <c r="C13" s="9"/>
      <c r="D13" s="9"/>
      <c r="E13" s="9"/>
      <c r="F13" s="30" t="str">
        <f t="shared" si="0"/>
        <v/>
      </c>
      <c r="H13" s="40"/>
      <c r="I13" s="12"/>
      <c r="J13" s="9"/>
      <c r="K13" s="9"/>
      <c r="L13" s="12"/>
      <c r="M13" s="30" t="str">
        <f t="shared" si="1"/>
        <v/>
      </c>
    </row>
    <row r="14" spans="1:15" s="6" customFormat="1" ht="18" x14ac:dyDescent="0.25">
      <c r="A14" s="39"/>
      <c r="B14" s="8"/>
      <c r="C14" s="8"/>
      <c r="D14" s="8"/>
      <c r="E14" s="8"/>
      <c r="F14" s="30" t="str">
        <f t="shared" si="0"/>
        <v/>
      </c>
      <c r="H14" s="37"/>
      <c r="I14" s="11"/>
      <c r="J14" s="8"/>
      <c r="K14" s="8"/>
      <c r="L14" s="11"/>
      <c r="M14" s="30" t="str">
        <f t="shared" si="1"/>
        <v/>
      </c>
    </row>
    <row r="15" spans="1:15" s="6" customFormat="1" ht="18" x14ac:dyDescent="0.25">
      <c r="A15" s="38"/>
      <c r="B15" s="9"/>
      <c r="C15" s="9"/>
      <c r="D15" s="9"/>
      <c r="E15" s="9"/>
      <c r="F15" s="30" t="str">
        <f t="shared" si="0"/>
        <v/>
      </c>
      <c r="H15" s="40"/>
      <c r="I15" s="12"/>
      <c r="J15" s="9"/>
      <c r="K15" s="9"/>
      <c r="L15" s="12"/>
      <c r="M15" s="30" t="str">
        <f t="shared" si="1"/>
        <v/>
      </c>
    </row>
    <row r="16" spans="1:15" s="6" customFormat="1" ht="18" x14ac:dyDescent="0.25">
      <c r="A16" s="39"/>
      <c r="B16" s="8"/>
      <c r="C16" s="8"/>
      <c r="D16" s="8"/>
      <c r="E16" s="8"/>
      <c r="F16" s="30" t="str">
        <f t="shared" si="0"/>
        <v/>
      </c>
      <c r="H16" s="37"/>
      <c r="I16" s="11"/>
      <c r="J16" s="8"/>
      <c r="K16" s="8"/>
      <c r="L16" s="11"/>
      <c r="M16" s="30" t="str">
        <f t="shared" si="1"/>
        <v/>
      </c>
    </row>
    <row r="17" spans="1:15" s="6" customFormat="1" ht="18" x14ac:dyDescent="0.25">
      <c r="A17" s="38"/>
      <c r="B17" s="9"/>
      <c r="C17" s="9"/>
      <c r="D17" s="9"/>
      <c r="E17" s="9"/>
      <c r="F17" s="30" t="str">
        <f t="shared" si="0"/>
        <v/>
      </c>
      <c r="H17" s="40"/>
      <c r="I17" s="12"/>
      <c r="J17" s="9"/>
      <c r="K17" s="9"/>
      <c r="L17" s="12"/>
      <c r="M17" s="30" t="str">
        <f t="shared" si="1"/>
        <v/>
      </c>
    </row>
    <row r="18" spans="1:15" s="6" customFormat="1" ht="18" x14ac:dyDescent="0.25">
      <c r="A18" s="39"/>
      <c r="B18" s="8"/>
      <c r="C18" s="8"/>
      <c r="D18" s="8"/>
      <c r="E18" s="8"/>
      <c r="F18" s="30" t="str">
        <f t="shared" si="0"/>
        <v/>
      </c>
      <c r="H18" s="37"/>
      <c r="I18" s="11"/>
      <c r="J18" s="8"/>
      <c r="K18" s="8"/>
      <c r="L18" s="11"/>
      <c r="M18" s="30" t="str">
        <f t="shared" si="1"/>
        <v/>
      </c>
    </row>
    <row r="19" spans="1:15" s="6" customFormat="1" ht="18" x14ac:dyDescent="0.25">
      <c r="A19" s="38"/>
      <c r="B19" s="9"/>
      <c r="C19" s="9"/>
      <c r="D19" s="9"/>
      <c r="E19" s="9"/>
      <c r="F19" s="30" t="str">
        <f t="shared" si="0"/>
        <v/>
      </c>
      <c r="H19" s="40"/>
      <c r="I19" s="12"/>
      <c r="J19" s="9"/>
      <c r="K19" s="9"/>
      <c r="L19" s="12"/>
      <c r="M19" s="30" t="str">
        <f t="shared" si="1"/>
        <v/>
      </c>
    </row>
    <row r="20" spans="1:15" x14ac:dyDescent="0.2">
      <c r="A20" s="66" t="s">
        <v>20</v>
      </c>
      <c r="M20" s="7" t="s">
        <v>1</v>
      </c>
      <c r="O20" s="5"/>
    </row>
    <row r="23" spans="1:15" x14ac:dyDescent="0.2">
      <c r="A23" s="14" t="s">
        <v>0</v>
      </c>
      <c r="H23" s="14" t="s">
        <v>0</v>
      </c>
    </row>
    <row r="24" spans="1:15" x14ac:dyDescent="0.2">
      <c r="A24" s="14" t="s">
        <v>0</v>
      </c>
      <c r="H24" s="14" t="s">
        <v>0</v>
      </c>
    </row>
    <row r="25" spans="1:15" ht="14.25" x14ac:dyDescent="0.2">
      <c r="A25" s="16" t="s">
        <v>23</v>
      </c>
      <c r="H25" s="16" t="s">
        <v>23</v>
      </c>
    </row>
    <row r="26" spans="1:15" ht="9" customHeight="1" x14ac:dyDescent="0.2">
      <c r="A26" s="15"/>
      <c r="F26" s="13"/>
      <c r="H26" s="15"/>
      <c r="M26" s="13"/>
      <c r="O26" s="2"/>
    </row>
    <row r="27" spans="1:15" s="6" customFormat="1" ht="27" thickBot="1" x14ac:dyDescent="0.3">
      <c r="A27" s="27" t="s">
        <v>5</v>
      </c>
      <c r="B27" s="28" t="s">
        <v>12</v>
      </c>
      <c r="C27" s="28" t="s">
        <v>3</v>
      </c>
      <c r="D27" s="28" t="s">
        <v>24</v>
      </c>
      <c r="E27" s="28" t="s">
        <v>16</v>
      </c>
      <c r="F27" s="28" t="s">
        <v>9</v>
      </c>
      <c r="G27"/>
      <c r="H27" s="27" t="s">
        <v>5</v>
      </c>
      <c r="I27" s="28" t="s">
        <v>12</v>
      </c>
      <c r="J27" s="28" t="s">
        <v>3</v>
      </c>
      <c r="K27" s="28" t="s">
        <v>24</v>
      </c>
      <c r="L27" s="28" t="s">
        <v>16</v>
      </c>
      <c r="M27" s="28" t="s">
        <v>9</v>
      </c>
    </row>
    <row r="28" spans="1:15" s="6" customFormat="1" ht="18" x14ac:dyDescent="0.25">
      <c r="A28" s="36"/>
      <c r="B28" s="10"/>
      <c r="C28" s="41"/>
      <c r="D28" s="41"/>
      <c r="E28" s="10"/>
      <c r="F28" s="29" t="str">
        <f>IF(OR(C28="",D28=""),"",C28/D28)</f>
        <v/>
      </c>
      <c r="H28" s="36"/>
      <c r="I28" s="10"/>
      <c r="J28" s="41"/>
      <c r="K28" s="41"/>
      <c r="L28" s="10"/>
      <c r="M28" s="29" t="str">
        <f>IF(OR(J28="",K28=""),"",J28/K28)</f>
        <v/>
      </c>
    </row>
    <row r="29" spans="1:15" s="6" customFormat="1" ht="18" x14ac:dyDescent="0.25">
      <c r="A29" s="37"/>
      <c r="B29" s="11"/>
      <c r="C29" s="8"/>
      <c r="D29" s="8"/>
      <c r="E29" s="11"/>
      <c r="F29" s="30" t="str">
        <f t="shared" ref="F29:F42" si="2">IF(OR(C29="",D29=""),"",C29/D29)</f>
        <v/>
      </c>
      <c r="H29" s="37"/>
      <c r="I29" s="11"/>
      <c r="J29" s="8"/>
      <c r="K29" s="8"/>
      <c r="L29" s="11"/>
      <c r="M29" s="30" t="str">
        <f t="shared" ref="M29:M42" si="3">IF(OR(J29="",K29=""),"",J29/K29)</f>
        <v/>
      </c>
    </row>
    <row r="30" spans="1:15" s="6" customFormat="1" ht="18" x14ac:dyDescent="0.25">
      <c r="A30" s="38"/>
      <c r="B30" s="9"/>
      <c r="C30" s="9"/>
      <c r="D30" s="9"/>
      <c r="E30" s="9"/>
      <c r="F30" s="30" t="str">
        <f t="shared" si="2"/>
        <v/>
      </c>
      <c r="H30" s="40"/>
      <c r="I30" s="12"/>
      <c r="J30" s="9"/>
      <c r="K30" s="9"/>
      <c r="L30" s="12"/>
      <c r="M30" s="30" t="str">
        <f t="shared" si="3"/>
        <v/>
      </c>
    </row>
    <row r="31" spans="1:15" s="6" customFormat="1" ht="18" x14ac:dyDescent="0.25">
      <c r="A31" s="39"/>
      <c r="B31" s="8"/>
      <c r="C31" s="8"/>
      <c r="D31" s="8"/>
      <c r="E31" s="8"/>
      <c r="F31" s="30" t="str">
        <f t="shared" si="2"/>
        <v/>
      </c>
      <c r="H31" s="37"/>
      <c r="I31" s="11"/>
      <c r="J31" s="8"/>
      <c r="K31" s="8"/>
      <c r="L31" s="11"/>
      <c r="M31" s="30" t="str">
        <f t="shared" si="3"/>
        <v/>
      </c>
    </row>
    <row r="32" spans="1:15" s="6" customFormat="1" ht="18" x14ac:dyDescent="0.25">
      <c r="A32" s="38"/>
      <c r="B32" s="9"/>
      <c r="C32" s="9"/>
      <c r="D32" s="9"/>
      <c r="E32" s="9"/>
      <c r="F32" s="30" t="str">
        <f t="shared" si="2"/>
        <v/>
      </c>
      <c r="H32" s="40"/>
      <c r="I32" s="12"/>
      <c r="J32" s="9"/>
      <c r="K32" s="9"/>
      <c r="L32" s="12"/>
      <c r="M32" s="30" t="str">
        <f t="shared" si="3"/>
        <v/>
      </c>
    </row>
    <row r="33" spans="1:15" s="6" customFormat="1" ht="18" x14ac:dyDescent="0.25">
      <c r="A33" s="39"/>
      <c r="B33" s="8"/>
      <c r="C33" s="8"/>
      <c r="D33" s="8"/>
      <c r="E33" s="8"/>
      <c r="F33" s="30" t="str">
        <f t="shared" si="2"/>
        <v/>
      </c>
      <c r="H33" s="37"/>
      <c r="I33" s="11"/>
      <c r="J33" s="8"/>
      <c r="K33" s="8"/>
      <c r="L33" s="11"/>
      <c r="M33" s="30" t="str">
        <f t="shared" si="3"/>
        <v/>
      </c>
    </row>
    <row r="34" spans="1:15" s="6" customFormat="1" ht="18" x14ac:dyDescent="0.25">
      <c r="A34" s="38"/>
      <c r="B34" s="9"/>
      <c r="C34" s="9"/>
      <c r="D34" s="9"/>
      <c r="E34" s="9"/>
      <c r="F34" s="30" t="str">
        <f t="shared" si="2"/>
        <v/>
      </c>
      <c r="H34" s="40"/>
      <c r="I34" s="12"/>
      <c r="J34" s="9"/>
      <c r="K34" s="9"/>
      <c r="L34" s="12"/>
      <c r="M34" s="30" t="str">
        <f t="shared" si="3"/>
        <v/>
      </c>
    </row>
    <row r="35" spans="1:15" s="6" customFormat="1" ht="18" x14ac:dyDescent="0.25">
      <c r="A35" s="39"/>
      <c r="B35" s="8"/>
      <c r="C35" s="8"/>
      <c r="D35" s="8"/>
      <c r="E35" s="8"/>
      <c r="F35" s="30" t="str">
        <f t="shared" si="2"/>
        <v/>
      </c>
      <c r="H35" s="37"/>
      <c r="I35" s="11"/>
      <c r="J35" s="8"/>
      <c r="K35" s="8"/>
      <c r="L35" s="11"/>
      <c r="M35" s="30" t="str">
        <f t="shared" si="3"/>
        <v/>
      </c>
    </row>
    <row r="36" spans="1:15" s="6" customFormat="1" ht="18" x14ac:dyDescent="0.25">
      <c r="A36" s="38"/>
      <c r="B36" s="9"/>
      <c r="C36" s="9"/>
      <c r="D36" s="9"/>
      <c r="E36" s="9"/>
      <c r="F36" s="30" t="str">
        <f t="shared" si="2"/>
        <v/>
      </c>
      <c r="H36" s="40"/>
      <c r="I36" s="12"/>
      <c r="J36" s="9"/>
      <c r="K36" s="9"/>
      <c r="L36" s="12"/>
      <c r="M36" s="30" t="str">
        <f t="shared" si="3"/>
        <v/>
      </c>
    </row>
    <row r="37" spans="1:15" s="6" customFormat="1" ht="18" x14ac:dyDescent="0.25">
      <c r="A37" s="39"/>
      <c r="B37" s="8"/>
      <c r="C37" s="8"/>
      <c r="D37" s="8"/>
      <c r="E37" s="8"/>
      <c r="F37" s="30" t="str">
        <f t="shared" si="2"/>
        <v/>
      </c>
      <c r="H37" s="37"/>
      <c r="I37" s="11"/>
      <c r="J37" s="8"/>
      <c r="K37" s="8"/>
      <c r="L37" s="11"/>
      <c r="M37" s="30" t="str">
        <f t="shared" si="3"/>
        <v/>
      </c>
    </row>
    <row r="38" spans="1:15" s="6" customFormat="1" ht="18" x14ac:dyDescent="0.25">
      <c r="A38" s="38"/>
      <c r="B38" s="9"/>
      <c r="C38" s="9"/>
      <c r="D38" s="9"/>
      <c r="E38" s="9"/>
      <c r="F38" s="30" t="str">
        <f t="shared" si="2"/>
        <v/>
      </c>
      <c r="H38" s="40"/>
      <c r="I38" s="12"/>
      <c r="J38" s="9"/>
      <c r="K38" s="9"/>
      <c r="L38" s="12"/>
      <c r="M38" s="30" t="str">
        <f t="shared" si="3"/>
        <v/>
      </c>
    </row>
    <row r="39" spans="1:15" s="6" customFormat="1" ht="18" x14ac:dyDescent="0.25">
      <c r="A39" s="39"/>
      <c r="B39" s="8"/>
      <c r="C39" s="8"/>
      <c r="D39" s="8"/>
      <c r="E39" s="8"/>
      <c r="F39" s="30" t="str">
        <f t="shared" si="2"/>
        <v/>
      </c>
      <c r="H39" s="37"/>
      <c r="I39" s="11"/>
      <c r="J39" s="8"/>
      <c r="K39" s="8"/>
      <c r="L39" s="11"/>
      <c r="M39" s="30" t="str">
        <f t="shared" si="3"/>
        <v/>
      </c>
    </row>
    <row r="40" spans="1:15" s="6" customFormat="1" ht="18" x14ac:dyDescent="0.25">
      <c r="A40" s="38"/>
      <c r="B40" s="9"/>
      <c r="C40" s="9"/>
      <c r="D40" s="9"/>
      <c r="E40" s="9"/>
      <c r="F40" s="30" t="str">
        <f t="shared" si="2"/>
        <v/>
      </c>
      <c r="H40" s="40"/>
      <c r="I40" s="12"/>
      <c r="J40" s="9"/>
      <c r="K40" s="9"/>
      <c r="L40" s="12"/>
      <c r="M40" s="30" t="str">
        <f t="shared" si="3"/>
        <v/>
      </c>
    </row>
    <row r="41" spans="1:15" s="6" customFormat="1" ht="18" x14ac:dyDescent="0.25">
      <c r="A41" s="39"/>
      <c r="B41" s="8"/>
      <c r="C41" s="8"/>
      <c r="D41" s="8"/>
      <c r="E41" s="8"/>
      <c r="F41" s="30" t="str">
        <f t="shared" si="2"/>
        <v/>
      </c>
      <c r="H41" s="37"/>
      <c r="I41" s="11"/>
      <c r="J41" s="8"/>
      <c r="K41" s="8"/>
      <c r="L41" s="11"/>
      <c r="M41" s="30" t="str">
        <f t="shared" si="3"/>
        <v/>
      </c>
    </row>
    <row r="42" spans="1:15" ht="18" x14ac:dyDescent="0.25">
      <c r="A42" s="38"/>
      <c r="B42" s="9"/>
      <c r="C42" s="9"/>
      <c r="D42" s="9"/>
      <c r="E42" s="9"/>
      <c r="F42" s="30" t="str">
        <f t="shared" si="2"/>
        <v/>
      </c>
      <c r="G42" s="6"/>
      <c r="H42" s="40"/>
      <c r="I42" s="12"/>
      <c r="J42" s="9"/>
      <c r="K42" s="9"/>
      <c r="L42" s="12"/>
      <c r="M42" s="30" t="str">
        <f t="shared" si="3"/>
        <v/>
      </c>
      <c r="O42" s="5"/>
    </row>
    <row r="43" spans="1:15" x14ac:dyDescent="0.2">
      <c r="A43" s="66" t="s">
        <v>20</v>
      </c>
      <c r="M43" s="7" t="s">
        <v>1</v>
      </c>
      <c r="O43" s="5"/>
    </row>
    <row r="44" spans="1:15" x14ac:dyDescent="0.2">
      <c r="O44" s="5"/>
    </row>
    <row r="45" spans="1:15" x14ac:dyDescent="0.2">
      <c r="O45" s="5"/>
    </row>
    <row r="48" spans="1:15" ht="14.25" x14ac:dyDescent="0.2">
      <c r="M48" s="3"/>
    </row>
    <row r="49" spans="13:13" ht="15" x14ac:dyDescent="0.2">
      <c r="M49" s="4"/>
    </row>
    <row r="50" spans="13:13" ht="15" x14ac:dyDescent="0.2">
      <c r="M50" s="4"/>
    </row>
    <row r="51" spans="13:13" ht="15" x14ac:dyDescent="0.2">
      <c r="M51" s="4"/>
    </row>
    <row r="52" spans="13:13" ht="15" x14ac:dyDescent="0.2">
      <c r="M52" s="4"/>
    </row>
    <row r="53" spans="13:13" ht="15" x14ac:dyDescent="0.2">
      <c r="M53" s="4"/>
    </row>
    <row r="54" spans="13:13" ht="15" x14ac:dyDescent="0.2">
      <c r="M54" s="4"/>
    </row>
    <row r="55" spans="13:13" ht="15" x14ac:dyDescent="0.2">
      <c r="M55" s="4"/>
    </row>
    <row r="56" spans="13:13" ht="15" x14ac:dyDescent="0.2">
      <c r="M56" s="4"/>
    </row>
    <row r="57" spans="13:13" ht="15" x14ac:dyDescent="0.2">
      <c r="M57" s="4"/>
    </row>
    <row r="58" spans="13:13" ht="15" x14ac:dyDescent="0.2">
      <c r="M58" s="4"/>
    </row>
    <row r="59" spans="13:13" ht="15" x14ac:dyDescent="0.2">
      <c r="M59" s="4"/>
    </row>
    <row r="60" spans="13:13" ht="15" x14ac:dyDescent="0.2">
      <c r="M60" s="4"/>
    </row>
    <row r="61" spans="13:13" ht="15" x14ac:dyDescent="0.2">
      <c r="M61" s="4"/>
    </row>
    <row r="62" spans="13:13" ht="15" x14ac:dyDescent="0.2">
      <c r="M62" s="4"/>
    </row>
    <row r="63" spans="13:13" ht="15" x14ac:dyDescent="0.2">
      <c r="M63" s="4"/>
    </row>
    <row r="64" spans="13:13" ht="15" x14ac:dyDescent="0.2">
      <c r="M64" s="4"/>
    </row>
    <row r="65" spans="13:13" ht="15" x14ac:dyDescent="0.2">
      <c r="M65" s="4"/>
    </row>
    <row r="66" spans="13:13" ht="15" x14ac:dyDescent="0.2">
      <c r="M66" s="4"/>
    </row>
    <row r="67" spans="13:13" ht="15" x14ac:dyDescent="0.2">
      <c r="M67" s="4"/>
    </row>
    <row r="68" spans="13:13" ht="15" x14ac:dyDescent="0.2">
      <c r="M68" s="4"/>
    </row>
    <row r="69" spans="13:13" ht="15" x14ac:dyDescent="0.2">
      <c r="M69" s="4"/>
    </row>
    <row r="70" spans="13:13" ht="15" x14ac:dyDescent="0.2">
      <c r="M70" s="4"/>
    </row>
    <row r="71" spans="13:13" ht="15" x14ac:dyDescent="0.2">
      <c r="M71" s="4"/>
    </row>
  </sheetData>
  <phoneticPr fontId="3" type="noConversion"/>
  <hyperlinks>
    <hyperlink ref="A20" r:id="rId1"/>
    <hyperlink ref="A43" r:id="rId2"/>
  </hyperlinks>
  <pageMargins left="0.25" right="0.25" top="0.25" bottom="0.25" header="0.5" footer="0.5"/>
  <pageSetup scale="99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CalculadoraHyundayAccent</vt:lpstr>
      <vt:lpstr>para imprimir</vt:lpstr>
      <vt:lpstr>CalculadoraHyundayAccent!Área_de_impresión</vt:lpstr>
      <vt:lpstr>'para imprimir'!Área_de_impresión</vt:lpstr>
    </vt:vector>
  </TitlesOfParts>
  <Company>Vertex42 LLC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Gas Mileage Log and Calculator</dc:title>
  <dc:creator>boliviaimpuestos.com</dc:creator>
  <dc:description>(c) 2007-2014 Vertex42 LLC. All Rights Reserved.</dc:description>
  <cp:lastModifiedBy>1</cp:lastModifiedBy>
  <cp:lastPrinted>2015-03-02T15:32:42Z</cp:lastPrinted>
  <dcterms:created xsi:type="dcterms:W3CDTF">2006-06-06T02:40:53Z</dcterms:created>
  <dcterms:modified xsi:type="dcterms:W3CDTF">2015-03-02T15:38:21Z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2007-2014 Vertex42 LLC</vt:lpwstr>
  </property>
  <property fmtid="{D5CDD505-2E9C-101B-9397-08002B2CF9AE}" pid="3" name="Version">
    <vt:lpwstr>1.2.0</vt:lpwstr>
  </property>
</Properties>
</file>